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I:\Schreiben\Hilfskräfte\AZK\"/>
    </mc:Choice>
  </mc:AlternateContent>
  <workbookProtection workbookAlgorithmName="SHA-512" workbookHashValue="F9Koj9BbyaBhJC32SVHxx5RSWwUh8tQOO8gF+EiSCCRc1XIsYBBZJ5v2ukEScvG9JOEqGH+KcoW83Msdseyf7w==" workbookSaltValue="mrLI8f6O6xx7hL69j8e5mg==" workbookSpinCount="100000" lockStructure="1"/>
  <bookViews>
    <workbookView xWindow="0" yWindow="0" windowWidth="16200" windowHeight="11595" tabRatio="838"/>
  </bookViews>
  <sheets>
    <sheet name="Erfassungsbogen A (OHNE DPL)" sheetId="29" r:id="rId1"/>
    <sheet name="Erfassungsbogen B (MIT DPL)" sheetId="28" r:id="rId2"/>
    <sheet name="Urlaub &amp; Fehlzeiten" sheetId="27" r:id="rId3"/>
    <sheet name="Anteilige Sollarbeitszeit" sheetId="30" r:id="rId4"/>
  </sheets>
  <definedNames>
    <definedName name="_xlnm.Print_Area" localSheetId="0">'Erfassungsbogen A (OHNE DPL)'!$B$1:$J$65</definedName>
    <definedName name="_xlnm.Print_Area" localSheetId="1">'Erfassungsbogen B (MIT DPL)'!$B$1:$J$64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28" l="1"/>
  <c r="E56" i="28" l="1"/>
  <c r="F17" i="30" l="1"/>
  <c r="I20" i="29" l="1"/>
  <c r="F57" i="28" l="1"/>
  <c r="K26" i="28"/>
  <c r="H26" i="28" s="1"/>
  <c r="K27" i="28"/>
  <c r="H27" i="28" s="1"/>
  <c r="K28" i="28"/>
  <c r="H28" i="28" s="1"/>
  <c r="K29" i="28"/>
  <c r="H29" i="28" s="1"/>
  <c r="K30" i="28"/>
  <c r="H30" i="28" s="1"/>
  <c r="K31" i="28"/>
  <c r="H31" i="28" s="1"/>
  <c r="K32" i="28"/>
  <c r="H32" i="28" s="1"/>
  <c r="K33" i="28"/>
  <c r="H33" i="28" s="1"/>
  <c r="K34" i="28"/>
  <c r="H34" i="28" s="1"/>
  <c r="K35" i="28"/>
  <c r="H35" i="28" s="1"/>
  <c r="K36" i="28"/>
  <c r="H36" i="28" s="1"/>
  <c r="K37" i="28"/>
  <c r="H37" i="28" s="1"/>
  <c r="K38" i="28"/>
  <c r="H38" i="28" s="1"/>
  <c r="K39" i="28"/>
  <c r="H39" i="28" s="1"/>
  <c r="K40" i="28"/>
  <c r="H40" i="28" s="1"/>
  <c r="K41" i="28"/>
  <c r="H41" i="28" s="1"/>
  <c r="K42" i="28"/>
  <c r="H42" i="28" s="1"/>
  <c r="K19" i="28"/>
  <c r="H19" i="28" s="1"/>
  <c r="K20" i="28"/>
  <c r="H20" i="28" s="1"/>
  <c r="K21" i="28"/>
  <c r="H21" i="28" s="1"/>
  <c r="K22" i="28"/>
  <c r="H22" i="28" s="1"/>
  <c r="K23" i="28"/>
  <c r="H23" i="28" s="1"/>
  <c r="K24" i="28"/>
  <c r="H24" i="28" s="1"/>
  <c r="K25" i="28"/>
  <c r="H25" i="28" s="1"/>
  <c r="K43" i="28"/>
  <c r="H43" i="28" s="1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19" i="28"/>
  <c r="I20" i="28"/>
  <c r="I21" i="28"/>
  <c r="I22" i="28"/>
  <c r="I23" i="28"/>
  <c r="I24" i="28"/>
  <c r="I25" i="28"/>
  <c r="I43" i="28"/>
  <c r="K27" i="29"/>
  <c r="H27" i="29" s="1"/>
  <c r="K28" i="29"/>
  <c r="H28" i="29" s="1"/>
  <c r="K29" i="29"/>
  <c r="H29" i="29"/>
  <c r="K30" i="29"/>
  <c r="H30" i="29" s="1"/>
  <c r="K31" i="29"/>
  <c r="H31" i="29" s="1"/>
  <c r="K32" i="29"/>
  <c r="H32" i="29" s="1"/>
  <c r="K26" i="29"/>
  <c r="H26" i="29" s="1"/>
  <c r="K25" i="29"/>
  <c r="H25" i="29" s="1"/>
  <c r="K21" i="29"/>
  <c r="H21" i="29" s="1"/>
  <c r="K22" i="29"/>
  <c r="H22" i="29" s="1"/>
  <c r="K23" i="29"/>
  <c r="H23" i="29" s="1"/>
  <c r="K24" i="29"/>
  <c r="H24" i="29" s="1"/>
  <c r="K33" i="29"/>
  <c r="H33" i="29" s="1"/>
  <c r="K34" i="29"/>
  <c r="H34" i="29" s="1"/>
  <c r="K35" i="29"/>
  <c r="H35" i="29" s="1"/>
  <c r="K36" i="29"/>
  <c r="H36" i="29" s="1"/>
  <c r="K37" i="29"/>
  <c r="H37" i="29" s="1"/>
  <c r="K19" i="29"/>
  <c r="H19" i="29" s="1"/>
  <c r="K20" i="29"/>
  <c r="H20" i="29" s="1"/>
  <c r="I18" i="29"/>
  <c r="I19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E56" i="29"/>
  <c r="F57" i="29" s="1"/>
  <c r="K44" i="28"/>
  <c r="H44" i="28" s="1"/>
  <c r="K45" i="28"/>
  <c r="H45" i="28" s="1"/>
  <c r="K46" i="28"/>
  <c r="H46" i="28" s="1"/>
  <c r="I44" i="28"/>
  <c r="I45" i="28"/>
  <c r="I46" i="28"/>
  <c r="K38" i="29"/>
  <c r="H38" i="29" s="1"/>
  <c r="K39" i="29"/>
  <c r="H39" i="29" s="1"/>
  <c r="K40" i="29"/>
  <c r="H40" i="29" s="1"/>
  <c r="K41" i="29"/>
  <c r="H41" i="29" s="1"/>
  <c r="K42" i="29"/>
  <c r="H42" i="29" s="1"/>
  <c r="K43" i="29"/>
  <c r="H43" i="29" s="1"/>
  <c r="K45" i="29"/>
  <c r="H45" i="29" s="1"/>
  <c r="B18" i="28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K48" i="29"/>
  <c r="H48" i="29" s="1"/>
  <c r="K47" i="29"/>
  <c r="H47" i="29" s="1"/>
  <c r="K46" i="29"/>
  <c r="H46" i="29" s="1"/>
  <c r="K44" i="29"/>
  <c r="H44" i="29" s="1"/>
  <c r="K18" i="29"/>
  <c r="H18" i="29" s="1"/>
  <c r="I47" i="28"/>
  <c r="I48" i="28"/>
  <c r="K18" i="28"/>
  <c r="H18" i="28" s="1"/>
  <c r="K47" i="28"/>
  <c r="H47" i="28" s="1"/>
  <c r="K48" i="28"/>
  <c r="H48" i="28" s="1"/>
  <c r="F44" i="29"/>
  <c r="F43" i="28"/>
  <c r="F44" i="28"/>
  <c r="F37" i="28"/>
  <c r="F36" i="28"/>
  <c r="F35" i="28"/>
  <c r="F28" i="28"/>
  <c r="F27" i="28"/>
  <c r="F26" i="28"/>
  <c r="F20" i="28"/>
  <c r="F19" i="28"/>
  <c r="B18" i="29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F48" i="29"/>
  <c r="F47" i="29"/>
  <c r="F46" i="29"/>
  <c r="F45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38" i="28"/>
  <c r="F39" i="28"/>
  <c r="F40" i="28"/>
  <c r="F31" i="28"/>
  <c r="F30" i="28"/>
  <c r="F29" i="28"/>
  <c r="F48" i="28"/>
  <c r="F47" i="28"/>
  <c r="F46" i="28"/>
  <c r="F42" i="28"/>
  <c r="F41" i="28"/>
  <c r="F34" i="28"/>
  <c r="F33" i="28"/>
  <c r="F32" i="28"/>
  <c r="F25" i="28"/>
  <c r="F24" i="28"/>
  <c r="F23" i="28"/>
  <c r="F22" i="28"/>
  <c r="F21" i="28"/>
  <c r="F18" i="28"/>
  <c r="D23" i="27"/>
  <c r="E23" i="27" s="1"/>
  <c r="D31" i="27"/>
  <c r="E31" i="27" s="1"/>
  <c r="D27" i="27"/>
  <c r="E27" i="27" s="1"/>
  <c r="D26" i="27"/>
  <c r="E26" i="27"/>
  <c r="F26" i="27" s="1"/>
  <c r="D25" i="27"/>
  <c r="E25" i="27" s="1"/>
  <c r="D24" i="27"/>
  <c r="E24" i="27" s="1"/>
  <c r="D22" i="27"/>
  <c r="E22" i="27" s="1"/>
  <c r="D21" i="27"/>
  <c r="E21" i="27" s="1"/>
  <c r="D20" i="27"/>
  <c r="E20" i="27" s="1"/>
  <c r="D19" i="27"/>
  <c r="E19" i="27" s="1"/>
  <c r="D18" i="27"/>
  <c r="E18" i="27" s="1"/>
  <c r="D17" i="27"/>
  <c r="E17" i="27" s="1"/>
  <c r="D16" i="27"/>
  <c r="E16" i="27" s="1"/>
  <c r="D15" i="27"/>
  <c r="E15" i="27" s="1"/>
  <c r="I18" i="28" l="1"/>
  <c r="I49" i="28" s="1"/>
  <c r="B48" i="28"/>
  <c r="B47" i="28"/>
  <c r="B46" i="28"/>
  <c r="H49" i="28"/>
  <c r="I24" i="27"/>
  <c r="F24" i="27"/>
  <c r="I15" i="27"/>
  <c r="G15" i="27" s="1"/>
  <c r="F15" i="27"/>
  <c r="I22" i="27"/>
  <c r="F22" i="27"/>
  <c r="I17" i="27"/>
  <c r="G17" i="27" s="1"/>
  <c r="F17" i="27"/>
  <c r="I20" i="27"/>
  <c r="F20" i="27"/>
  <c r="I27" i="27"/>
  <c r="G27" i="27" s="1"/>
  <c r="F27" i="27"/>
  <c r="I18" i="27"/>
  <c r="F18" i="27"/>
  <c r="I21" i="27"/>
  <c r="G21" i="27" s="1"/>
  <c r="F21" i="27"/>
  <c r="I25" i="27"/>
  <c r="F25" i="27"/>
  <c r="I19" i="27"/>
  <c r="L19" i="27" s="1"/>
  <c r="F19" i="27"/>
  <c r="I23" i="27"/>
  <c r="F23" i="27"/>
  <c r="I16" i="27"/>
  <c r="L16" i="27" s="1"/>
  <c r="F16" i="27"/>
  <c r="G57" i="28"/>
  <c r="F31" i="27"/>
  <c r="G31" i="27" s="1"/>
  <c r="I31" i="27"/>
  <c r="I26" i="27"/>
  <c r="L26" i="27" s="1"/>
  <c r="M26" i="27" s="1"/>
  <c r="G23" i="27"/>
  <c r="L23" i="27"/>
  <c r="G18" i="27"/>
  <c r="L18" i="27"/>
  <c r="L21" i="27"/>
  <c r="G25" i="27"/>
  <c r="L25" i="27"/>
  <c r="G20" i="27"/>
  <c r="L20" i="27"/>
  <c r="G24" i="27"/>
  <c r="L24" i="27"/>
  <c r="P26" i="27"/>
  <c r="L22" i="27"/>
  <c r="G22" i="27"/>
  <c r="L15" i="27"/>
  <c r="O15" i="27" s="1"/>
  <c r="B47" i="29"/>
  <c r="B46" i="29"/>
  <c r="B48" i="29"/>
  <c r="I49" i="29"/>
  <c r="H49" i="29"/>
  <c r="G57" i="29"/>
  <c r="H50" i="28" l="1"/>
  <c r="G56" i="28" s="1"/>
  <c r="P19" i="27"/>
  <c r="M19" i="27"/>
  <c r="G19" i="27"/>
  <c r="G16" i="27"/>
  <c r="L27" i="27"/>
  <c r="P27" i="27" s="1"/>
  <c r="L17" i="27"/>
  <c r="O17" i="27" s="1"/>
  <c r="N31" i="27"/>
  <c r="O31" i="27"/>
  <c r="P31" i="27"/>
  <c r="L31" i="27"/>
  <c r="M31" i="27" s="1"/>
  <c r="Q31" i="27"/>
  <c r="N26" i="27"/>
  <c r="G26" i="27"/>
  <c r="O26" i="27"/>
  <c r="Q26" i="27"/>
  <c r="Q19" i="27"/>
  <c r="N19" i="27"/>
  <c r="O19" i="27"/>
  <c r="P22" i="27"/>
  <c r="N22" i="27"/>
  <c r="Q22" i="27"/>
  <c r="O22" i="27"/>
  <c r="M22" i="27"/>
  <c r="O16" i="27"/>
  <c r="N16" i="27"/>
  <c r="P16" i="27"/>
  <c r="Q16" i="27"/>
  <c r="M16" i="27"/>
  <c r="Q24" i="27"/>
  <c r="M24" i="27"/>
  <c r="P24" i="27"/>
  <c r="N24" i="27"/>
  <c r="O24" i="27"/>
  <c r="P25" i="27"/>
  <c r="Q25" i="27"/>
  <c r="O25" i="27"/>
  <c r="M25" i="27"/>
  <c r="N25" i="27"/>
  <c r="Q21" i="27"/>
  <c r="M21" i="27"/>
  <c r="O21" i="27"/>
  <c r="P21" i="27"/>
  <c r="N21" i="27"/>
  <c r="P23" i="27"/>
  <c r="O23" i="27"/>
  <c r="Q23" i="27"/>
  <c r="N23" i="27"/>
  <c r="M23" i="27"/>
  <c r="O27" i="27"/>
  <c r="M27" i="27"/>
  <c r="Q20" i="27"/>
  <c r="M20" i="27"/>
  <c r="P20" i="27"/>
  <c r="O20" i="27"/>
  <c r="N20" i="27"/>
  <c r="O18" i="27"/>
  <c r="N18" i="27"/>
  <c r="P18" i="27"/>
  <c r="M18" i="27"/>
  <c r="Q18" i="27"/>
  <c r="Q15" i="27"/>
  <c r="P15" i="27"/>
  <c r="M15" i="27"/>
  <c r="N15" i="27"/>
  <c r="H50" i="29"/>
  <c r="G56" i="29" s="1"/>
  <c r="F56" i="28" l="1"/>
  <c r="H56" i="28" s="1"/>
  <c r="I56" i="28" s="1"/>
  <c r="F56" i="29"/>
  <c r="H56" i="29" s="1"/>
  <c r="I56" i="29" s="1"/>
  <c r="P17" i="27"/>
  <c r="N27" i="27"/>
  <c r="Q27" i="27"/>
  <c r="Q17" i="27"/>
  <c r="M17" i="27"/>
  <c r="N17" i="27"/>
</calcChain>
</file>

<file path=xl/sharedStrings.xml><?xml version="1.0" encoding="utf-8"?>
<sst xmlns="http://schemas.openxmlformats.org/spreadsheetml/2006/main" count="186" uniqueCount="105">
  <si>
    <t>Datum</t>
  </si>
  <si>
    <t>(hh:mm)</t>
  </si>
  <si>
    <t>Summe</t>
  </si>
  <si>
    <t>Goethe-Universität Frankfurt am Main</t>
  </si>
  <si>
    <t>Name, Vorname:</t>
  </si>
  <si>
    <t>Urlaubsanspruch nach Bundesurlaubsgesetz:</t>
  </si>
  <si>
    <t xml:space="preserve">Stundenzahl pro Monat geteilt durch 4,348          
Wochenarbeitszeit geteilt durch 5                        
Tagesarbeitszeit multipliziert mit den Urlaubtagen    </t>
  </si>
  <si>
    <t xml:space="preserve"> = Wochenarbeitszeit
 = Tagesarbeitszeit
 = Urlaubsanspruch</t>
  </si>
  <si>
    <t>vereinbarte Arteitsstunden
(in Minuten)</t>
  </si>
  <si>
    <t>Tagesarbeitszeit
(in Minuten 
gerundet)</t>
  </si>
  <si>
    <t>Urlaubsanspruch</t>
  </si>
  <si>
    <t>bei Beschäftigungsdauer</t>
  </si>
  <si>
    <t>unter 6 Monaten oder Ausscheiden bis 30.06.</t>
  </si>
  <si>
    <t>pro Jahr</t>
  </si>
  <si>
    <t>pro Monat</t>
  </si>
  <si>
    <t>Monate</t>
  </si>
  <si>
    <t>Spalte1</t>
  </si>
  <si>
    <t>Spalte2</t>
  </si>
  <si>
    <t>Spalte22</t>
  </si>
  <si>
    <t>Spalte23</t>
  </si>
  <si>
    <t>Spalte24</t>
  </si>
  <si>
    <t>Spalte422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</si>
  <si>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</si>
  <si>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</si>
  <si>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</si>
  <si>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</si>
  <si>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</si>
  <si>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</si>
  <si>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</si>
  <si>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</si>
  <si>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</si>
  <si>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</si>
  <si>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 xml:space="preserve"> =</t>
  </si>
  <si>
    <t>HR/PS</t>
  </si>
  <si>
    <t>Berechnung Urlaubsanspruch und Fehlzeiten bei vereinbarter Stundenzahl (=keine bestimmte Wochenarbeitstage)</t>
  </si>
  <si>
    <t>Pers. Nr.:</t>
  </si>
  <si>
    <t>vertr. festgel.</t>
  </si>
  <si>
    <t>monatliche</t>
  </si>
  <si>
    <t>Die Richtigkeit der Eintragungen unter Beachtung der Anwendungshinweise bestätigt:</t>
  </si>
  <si>
    <t>Gesamturlaubsanspruch in "hh:mm"</t>
  </si>
  <si>
    <t>First-In-First-Out-Prinzip</t>
  </si>
  <si>
    <t>Berechnung bei davon abweichend</t>
  </si>
  <si>
    <t>vereinbarten Arbeitsstunden (lt. Vertrag)</t>
  </si>
  <si>
    <t>vertraglich vereinbarte
Arbeitsstunden</t>
  </si>
  <si>
    <t>Monat:</t>
  </si>
  <si>
    <t>Jahr:</t>
  </si>
  <si>
    <t>AZK lfd.</t>
  </si>
  <si>
    <t>AZK Übertrag</t>
  </si>
  <si>
    <t>Plus in</t>
  </si>
  <si>
    <t>Minus in</t>
  </si>
  <si>
    <t>AZK vom</t>
  </si>
  <si>
    <t>Vormonat</t>
  </si>
  <si>
    <t>(AZK = Arbeitszeitkonto)</t>
  </si>
  <si>
    <t xml:space="preserve">24 Werktage (= 20 Arbeitstage) </t>
  </si>
  <si>
    <r>
      <t xml:space="preserve">Tages-
arbeitszeit
</t>
    </r>
    <r>
      <rPr>
        <b/>
        <sz val="8"/>
        <color theme="1"/>
        <rFont val="Meridien Roman"/>
        <family val="1"/>
      </rPr>
      <t>(hh:mm)</t>
    </r>
  </si>
  <si>
    <t xml:space="preserve">Arbeitszeit </t>
  </si>
  <si>
    <t>Gesamt-                  Anwesen-
heitszeit
(Brutto-Arbeitszeit)</t>
  </si>
  <si>
    <t xml:space="preserve">Vereinbarte mtl. Sollarbeitszeit (hh:mm): </t>
  </si>
  <si>
    <t>Netto- 
Arbeitszeit  (hh:mm)</t>
  </si>
  <si>
    <t>Urlaub/ krank/ Feiertag   (hh:mm)</t>
  </si>
  <si>
    <r>
      <t xml:space="preserve">Arbeitszeit-
beginn
(hh:mm) </t>
    </r>
    <r>
      <rPr>
        <vertAlign val="superscript"/>
        <sz val="10"/>
        <rFont val="Meridien Roman"/>
        <family val="1"/>
      </rPr>
      <t>1</t>
    </r>
  </si>
  <si>
    <r>
      <t xml:space="preserve">Arbeitszeit-
ende
(hh:mm) </t>
    </r>
    <r>
      <rPr>
        <vertAlign val="superscript"/>
        <sz val="10"/>
        <rFont val="Meridien Roman"/>
        <family val="1"/>
      </rPr>
      <t>2</t>
    </r>
  </si>
  <si>
    <r>
      <t xml:space="preserve">Pausen / Arbeitszeit-unterbrechungen (hh:mm) </t>
    </r>
    <r>
      <rPr>
        <vertAlign val="superscript"/>
        <sz val="10"/>
        <rFont val="Meridien Roman"/>
        <family val="1"/>
      </rPr>
      <t>4</t>
    </r>
  </si>
  <si>
    <t>Gesamt-    Anwesenheitszeit
(Brutto-Arbeitszeit)</t>
  </si>
  <si>
    <t>FB / Organisationseinheit:</t>
  </si>
  <si>
    <t>Unterschrift studentische Hilfskraft</t>
  </si>
  <si>
    <r>
      <t xml:space="preserve">Arbeitszeit-
beginn
(hh:mm) </t>
    </r>
    <r>
      <rPr>
        <vertAlign val="superscript"/>
        <sz val="10"/>
        <rFont val="Meridien Roman"/>
        <family val="1"/>
      </rPr>
      <t>1)</t>
    </r>
  </si>
  <si>
    <r>
      <t xml:space="preserve">Arbeitszeit-
ende
(hh:mm) </t>
    </r>
    <r>
      <rPr>
        <vertAlign val="superscript"/>
        <sz val="10"/>
        <rFont val="Meridien Roman"/>
        <family val="1"/>
      </rPr>
      <t>2)</t>
    </r>
  </si>
  <si>
    <r>
      <t xml:space="preserve">Pausen / Arbeitszeit-unterbrechungen (hh:mm) </t>
    </r>
    <r>
      <rPr>
        <vertAlign val="superscript"/>
        <sz val="10"/>
        <rFont val="Meridien Roman"/>
        <family val="1"/>
      </rPr>
      <t>4)</t>
    </r>
  </si>
  <si>
    <r>
      <t xml:space="preserve">Monat Plus </t>
    </r>
    <r>
      <rPr>
        <vertAlign val="superscript"/>
        <sz val="10"/>
        <rFont val="Meridien Roman"/>
        <family val="1"/>
      </rPr>
      <t>6)</t>
    </r>
  </si>
  <si>
    <r>
      <t xml:space="preserve">Monat Minus </t>
    </r>
    <r>
      <rPr>
        <vertAlign val="superscript"/>
        <sz val="10"/>
        <rFont val="Meridien Roman"/>
        <family val="1"/>
      </rPr>
      <t>7)</t>
    </r>
  </si>
  <si>
    <r>
      <t xml:space="preserve"> Folgemonat </t>
    </r>
    <r>
      <rPr>
        <vertAlign val="superscript"/>
        <sz val="10"/>
        <rFont val="Meridien Roman"/>
        <family val="1"/>
      </rPr>
      <t>8)</t>
    </r>
  </si>
  <si>
    <r>
      <t xml:space="preserve">Folgemonat </t>
    </r>
    <r>
      <rPr>
        <vertAlign val="superscript"/>
        <sz val="10"/>
        <rFont val="Meridien Roman"/>
        <family val="1"/>
      </rPr>
      <t>8)</t>
    </r>
  </si>
  <si>
    <t xml:space="preserve">Arbeitszeitblatt zur Erfassung der Arbeitszeit von studentischen Hilfskräften </t>
  </si>
  <si>
    <t>nach § 17 MiLoG und Arbeitszeitkonto i.S.v. § 2 Abs. 2 MiLoG</t>
  </si>
  <si>
    <t>- OHNE DIENSTPLANUNG -</t>
  </si>
  <si>
    <t>- MIT DIENSTPLANUNG -</t>
  </si>
  <si>
    <t>Stand 14.08.2017</t>
  </si>
  <si>
    <t>(gem. mtl. Vergütungsnachweis)</t>
  </si>
  <si>
    <t>Anteilige Sollarbeitszeit (hh:mm)</t>
  </si>
  <si>
    <t>Berechnung anteilige Sollarbeitszeit</t>
  </si>
  <si>
    <r>
      <t xml:space="preserve">Vertraglich vereinbarte </t>
    </r>
    <r>
      <rPr>
        <b/>
        <sz val="11"/>
        <color rgb="FF000000"/>
        <rFont val="Meridien Roman"/>
        <family val="1"/>
      </rPr>
      <t>Sollarbeitszeit</t>
    </r>
    <r>
      <rPr>
        <sz val="11"/>
        <color rgb="FF000000"/>
        <rFont val="Meridien Roman"/>
        <family val="1"/>
      </rPr>
      <t xml:space="preserve"> (hh):</t>
    </r>
  </si>
  <si>
    <t>(Anteilig bei untermonatigem Ein-/Austritt gemäß Berechnungstabelle)</t>
  </si>
  <si>
    <r>
      <t xml:space="preserve">Anzahl der </t>
    </r>
    <r>
      <rPr>
        <b/>
        <sz val="11"/>
        <color rgb="FF000000"/>
        <rFont val="Meridien Roman"/>
        <family val="1"/>
      </rPr>
      <t>Vertragstage</t>
    </r>
    <r>
      <rPr>
        <vertAlign val="superscript"/>
        <sz val="11"/>
        <color rgb="FF000000"/>
        <rFont val="Meridien Roman"/>
        <family val="1"/>
      </rPr>
      <t>1</t>
    </r>
    <r>
      <rPr>
        <sz val="11"/>
        <color rgb="FF000000"/>
        <rFont val="Meridien Roman"/>
        <family val="1"/>
      </rPr>
      <t xml:space="preserve"> im betreffenden Monat:</t>
    </r>
  </si>
  <si>
    <t>Eingabe in gelbe Felder:</t>
  </si>
  <si>
    <t>(bitte diesen Wert im Erfassungsbogen eintragen)</t>
  </si>
  <si>
    <r>
      <t xml:space="preserve">Erfolgen </t>
    </r>
    <r>
      <rPr>
        <b/>
        <sz val="11"/>
        <color rgb="FF000000"/>
        <rFont val="Meridien Roman"/>
        <family val="1"/>
      </rPr>
      <t>Eintritt</t>
    </r>
    <r>
      <rPr>
        <sz val="11"/>
        <color rgb="FF000000"/>
        <rFont val="Meridien Roman"/>
        <family val="1"/>
      </rPr>
      <t xml:space="preserve"> bzw. </t>
    </r>
    <r>
      <rPr>
        <b/>
        <sz val="11"/>
        <color rgb="FF000000"/>
        <rFont val="Meridien Roman"/>
        <family val="1"/>
      </rPr>
      <t>Austritt</t>
    </r>
    <r>
      <rPr>
        <sz val="11"/>
        <color rgb="FF000000"/>
        <rFont val="Meridien Roman"/>
        <family val="1"/>
      </rPr>
      <t xml:space="preserve"> </t>
    </r>
    <r>
      <rPr>
        <b/>
        <sz val="11"/>
        <color rgb="FF000000"/>
        <rFont val="Meridien Roman"/>
        <family val="1"/>
      </rPr>
      <t>untermonatig,</t>
    </r>
    <r>
      <rPr>
        <sz val="11"/>
        <color rgb="FF000000"/>
        <rFont val="Meridien Roman"/>
        <family val="1"/>
      </rPr>
      <t xml:space="preserve"> so ist für den betreffenden</t>
    </r>
  </si>
  <si>
    <t xml:space="preserve">Eintritts- bzw. Austrittsmonat die Sollarbeitszeit anteilig anzugeben. </t>
  </si>
  <si>
    <r>
      <rPr>
        <b/>
        <sz val="11"/>
        <color rgb="FF000000"/>
        <rFont val="Meridien Roman"/>
        <family val="1"/>
      </rPr>
      <t>Gesamtkalendertage</t>
    </r>
    <r>
      <rPr>
        <sz val="11"/>
        <color rgb="FF000000"/>
        <rFont val="Meridien Roman"/>
        <family val="1"/>
      </rPr>
      <t xml:space="preserve"> im betreffenden Monat:</t>
    </r>
  </si>
  <si>
    <r>
      <rPr>
        <vertAlign val="superscript"/>
        <sz val="10"/>
        <color theme="1"/>
        <rFont val="Meridien Roman"/>
        <family val="1"/>
      </rPr>
      <t>1</t>
    </r>
    <r>
      <rPr>
        <sz val="10"/>
        <color theme="1"/>
        <rFont val="Meridien Roman"/>
        <family val="1"/>
      </rPr>
      <t xml:space="preserve"> </t>
    </r>
    <r>
      <rPr>
        <b/>
        <sz val="10"/>
        <color theme="1"/>
        <rFont val="Meridien Roman"/>
        <family val="1"/>
      </rPr>
      <t>Vertragstage</t>
    </r>
    <r>
      <rPr>
        <sz val="10"/>
        <color theme="1"/>
        <rFont val="Meridien Roman"/>
        <family val="1"/>
      </rPr>
      <t xml:space="preserve"> sind die bei untermonatigem Eintritt im betreffenden Monat ab dem </t>
    </r>
  </si>
  <si>
    <t xml:space="preserve">Eintrittsdatum verbleibenden Kalendertage im jeweiligen Kalendermonat. Beim </t>
  </si>
  <si>
    <t xml:space="preserve"> bei Austritt zum 13.10. bestehen 13 Vertragstage im laufenden Monat Oktober.</t>
  </si>
  <si>
    <r>
      <rPr>
        <b/>
        <sz val="10"/>
        <color theme="1"/>
        <rFont val="Meridien Roman"/>
        <family val="1"/>
      </rPr>
      <t>Beispiel:</t>
    </r>
    <r>
      <rPr>
        <sz val="10"/>
        <color theme="1"/>
        <rFont val="Meridien Roman"/>
        <family val="1"/>
      </rPr>
      <t xml:space="preserve"> Bei Eintritt zum 13.10. verbleiben 19 Vertragstage im laufenden Monat Oktober,</t>
    </r>
  </si>
  <si>
    <t xml:space="preserve">untermonatigem Austritt entsprechen die Vertragstage dem Wert des kalendertäglichen </t>
  </si>
  <si>
    <t>Austrittsdatums.</t>
  </si>
  <si>
    <t>Sonstige organisatorische Angaben</t>
  </si>
  <si>
    <r>
      <t xml:space="preserve">Plus </t>
    </r>
    <r>
      <rPr>
        <vertAlign val="superscript"/>
        <sz val="10"/>
        <rFont val="Meridien Roman"/>
        <family val="1"/>
      </rPr>
      <t>5)</t>
    </r>
  </si>
  <si>
    <t xml:space="preserve">Übertrag </t>
  </si>
  <si>
    <r>
      <t xml:space="preserve">Minus </t>
    </r>
    <r>
      <rPr>
        <vertAlign val="superscript"/>
        <sz val="10"/>
        <rFont val="Meridien Roman"/>
        <family val="1"/>
      </rPr>
      <t>5)</t>
    </r>
  </si>
  <si>
    <r>
      <t xml:space="preserve">Abwesen-           heitsgrund   (F,K,U) </t>
    </r>
    <r>
      <rPr>
        <vertAlign val="superscript"/>
        <sz val="10"/>
        <rFont val="Meridien Roman"/>
        <family val="1"/>
      </rPr>
      <t>3</t>
    </r>
  </si>
  <si>
    <t>Nov</t>
  </si>
  <si>
    <t xml:space="preserve">- Hier Wert aus 8) des Vormonats </t>
  </si>
  <si>
    <t>manuell übertragen -</t>
  </si>
  <si>
    <t>Stand: 22.11.2017
HR/Personalservices</t>
  </si>
  <si>
    <r>
      <t xml:space="preserve">Abwesen-heitsgrund (F,K,U) </t>
    </r>
    <r>
      <rPr>
        <vertAlign val="superscript"/>
        <sz val="10"/>
        <rFont val="Meridien Roman"/>
        <family val="1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</si>
</sst>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hh]:mm"/>
    <numFmt numFmtId="165" formatCode="yyyy\-mm\-dd"/>
    <numFmt numFmtId="166" formatCode="h:mm"/>
    <numFmt numFmtId="167" formatCode="[h]:mm"/>
    <numFmt numFmtId="168" formatCode="h:mm;@"/>
  </numFmts>
  <fonts count="42" x14ac:knownFonts="1">
    <font>
      <sz val="11"/>
      <color theme="1"/>
      <name val="Calibri"/>
      <family val="2"/>
      <scheme val="minor"/>
    </font>
    <font>
      <sz val="8"/>
      <name val="Meridien Roman"/>
      <family val="1"/>
    </font>
    <font>
      <b/>
      <sz val="11"/>
      <name val="Meridien Roman"/>
      <family val="1"/>
    </font>
    <font>
      <sz val="10"/>
      <name val="Meridien Roman"/>
      <family val="1"/>
    </font>
    <font>
      <sz val="9"/>
      <name val="Meridien Roman"/>
      <family val="1"/>
    </font>
    <font>
      <sz val="6"/>
      <name val="Meridien Roman"/>
      <family val="1"/>
    </font>
    <font>
      <b/>
      <sz val="8"/>
      <name val="Meridien Roman"/>
      <family val="1"/>
    </font>
    <font>
      <b/>
      <sz val="9"/>
      <name val="Meridien Roman"/>
      <family val="1"/>
    </font>
    <font>
      <sz val="8"/>
      <color theme="0"/>
      <name val="Meridien Roman"/>
      <family val="1"/>
    </font>
    <font>
      <sz val="7"/>
      <name val="Meridien Roman"/>
      <family val="1"/>
    </font>
    <font>
      <b/>
      <i/>
      <sz val="8"/>
      <color rgb="FFFF0000"/>
      <name val="Meridien Roman"/>
      <family val="1"/>
    </font>
    <font>
      <b/>
      <i/>
      <sz val="11"/>
      <name val="Meridien Roman"/>
      <family val="1"/>
    </font>
    <font>
      <b/>
      <sz val="10"/>
      <name val="Meridien Roman"/>
      <family val="1"/>
    </font>
    <font>
      <sz val="12"/>
      <name val="Meridien Roman"/>
      <family val="1"/>
    </font>
    <font>
      <b/>
      <sz val="12"/>
      <name val="Meridien Roman"/>
      <family val="1"/>
    </font>
    <font>
      <sz val="11"/>
      <color rgb="FFFF0000"/>
      <name val="Calibri"/>
      <family val="2"/>
      <scheme val="minor"/>
    </font>
    <font>
      <sz val="11"/>
      <name val="Meridien Roman"/>
      <family val="1"/>
    </font>
    <font>
      <b/>
      <sz val="8"/>
      <color theme="1"/>
      <name val="Meridien Roman"/>
      <family val="1"/>
    </font>
    <font>
      <sz val="11"/>
      <color theme="1"/>
      <name val="Meridien Roman"/>
      <family val="1"/>
    </font>
    <font>
      <sz val="11"/>
      <color rgb="FFFF0000"/>
      <name val="Meridien Roman"/>
      <family val="1"/>
    </font>
    <font>
      <b/>
      <sz val="10"/>
      <color theme="1"/>
      <name val="Meridien Roman"/>
      <family val="1"/>
    </font>
    <font>
      <b/>
      <u/>
      <sz val="11"/>
      <color theme="1"/>
      <name val="Meridien Roman"/>
      <family val="1"/>
    </font>
    <font>
      <b/>
      <sz val="11"/>
      <color rgb="FFFF0000"/>
      <name val="Meridien Roman"/>
      <family val="1"/>
    </font>
    <font>
      <b/>
      <sz val="11"/>
      <color theme="1"/>
      <name val="Meridien Roman"/>
      <family val="1"/>
    </font>
    <font>
      <vertAlign val="superscript"/>
      <sz val="10"/>
      <name val="Meridien Roman"/>
      <family val="1"/>
    </font>
    <font>
      <sz val="12"/>
      <color rgb="FF00618F"/>
      <name val="Meridien Roman"/>
      <family val="1"/>
    </font>
    <font>
      <b/>
      <sz val="16"/>
      <color rgb="FF00618F"/>
      <name val="Meridien Roman"/>
      <family val="1"/>
    </font>
    <font>
      <sz val="8"/>
      <color rgb="FF00618F"/>
      <name val="Meridien Roman"/>
      <family val="1"/>
    </font>
    <font>
      <sz val="11"/>
      <color rgb="FF00618F"/>
      <name val="Meridien Roman"/>
      <family val="1"/>
    </font>
    <font>
      <sz val="9"/>
      <color rgb="FF00618F"/>
      <name val="Meridien Roman"/>
      <family val="1"/>
    </font>
    <font>
      <b/>
      <i/>
      <sz val="9"/>
      <color rgb="FFFF0000"/>
      <name val="Meridien Roman"/>
      <family val="1"/>
    </font>
    <font>
      <b/>
      <sz val="16"/>
      <color rgb="FFFF0000"/>
      <name val="Meridien Roman"/>
      <family val="1"/>
    </font>
    <font>
      <sz val="10"/>
      <color rgb="FF000000"/>
      <name val="Meridien Roman"/>
      <family val="1"/>
    </font>
    <font>
      <sz val="11"/>
      <color rgb="FF000000"/>
      <name val="Meridien Roman"/>
      <family val="1"/>
    </font>
    <font>
      <b/>
      <sz val="11"/>
      <color rgb="FF000000"/>
      <name val="Meridien Roman"/>
      <family val="1"/>
    </font>
    <font>
      <b/>
      <u/>
      <sz val="12"/>
      <color rgb="FF000000"/>
      <name val="Meridien Roman"/>
      <family val="1"/>
    </font>
    <font>
      <b/>
      <u/>
      <sz val="11"/>
      <color rgb="FF000000"/>
      <name val="Meridien Roman"/>
      <family val="1"/>
    </font>
    <font>
      <vertAlign val="superscript"/>
      <sz val="11"/>
      <color rgb="FF000000"/>
      <name val="Meridien Roman"/>
      <family val="1"/>
    </font>
    <font>
      <sz val="10"/>
      <color theme="1"/>
      <name val="Meridien Roman"/>
      <family val="1"/>
    </font>
    <font>
      <sz val="10"/>
      <color theme="1"/>
      <name val="Calibri"/>
      <family val="2"/>
      <scheme val="minor"/>
    </font>
    <font>
      <vertAlign val="superscript"/>
      <sz val="10"/>
      <color theme="1"/>
      <name val="Meridien Roman"/>
      <family val="1"/>
    </font>
    <font>
      <b/>
      <sz val="14"/>
      <name val="Meridien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4" fillId="0" borderId="0" xfId="0" applyNumberFormat="1" applyFont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left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46" fontId="8" fillId="2" borderId="0" xfId="0" applyNumberFormat="1" applyFont="1" applyFill="1" applyBorder="1" applyAlignment="1" applyProtection="1">
      <alignment horizontal="center" vertical="center"/>
    </xf>
    <xf numFmtId="46" fontId="5" fillId="0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46" fontId="2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20" fontId="1" fillId="2" borderId="0" xfId="0" applyNumberFormat="1" applyFont="1" applyFill="1" applyBorder="1" applyAlignment="1" applyProtection="1">
      <alignment horizontal="center" vertical="center"/>
    </xf>
    <xf numFmtId="46" fontId="1" fillId="2" borderId="0" xfId="0" applyNumberFormat="1" applyFont="1" applyFill="1" applyBorder="1" applyAlignment="1" applyProtection="1">
      <alignment horizontal="right" vertical="center"/>
    </xf>
    <xf numFmtId="46" fontId="1" fillId="2" borderId="0" xfId="0" applyNumberFormat="1" applyFont="1" applyFill="1" applyBorder="1" applyAlignment="1" applyProtection="1">
      <alignment vertical="center"/>
    </xf>
    <xf numFmtId="46" fontId="1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20" fontId="1" fillId="2" borderId="9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0" xfId="0" applyFont="1" applyFill="1" applyAlignment="1" applyProtection="1"/>
    <xf numFmtId="20" fontId="4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/>
    <xf numFmtId="46" fontId="9" fillId="2" borderId="0" xfId="0" applyNumberFormat="1" applyFont="1" applyFill="1" applyBorder="1" applyAlignment="1" applyProtection="1"/>
    <xf numFmtId="46" fontId="1" fillId="2" borderId="0" xfId="0" applyNumberFormat="1" applyFont="1" applyFill="1" applyBorder="1" applyAlignment="1" applyProtection="1">
      <alignment horizontal="right"/>
    </xf>
    <xf numFmtId="46" fontId="1" fillId="2" borderId="0" xfId="0" applyNumberFormat="1" applyFont="1" applyFill="1" applyBorder="1" applyAlignment="1" applyProtection="1"/>
    <xf numFmtId="46" fontId="1" fillId="2" borderId="0" xfId="0" applyNumberFormat="1" applyFont="1" applyFill="1" applyBorder="1" applyAlignment="1" applyProtection="1">
      <alignment horizontal="center"/>
    </xf>
    <xf numFmtId="20" fontId="1" fillId="2" borderId="0" xfId="0" applyNumberFormat="1" applyFont="1" applyFill="1" applyBorder="1" applyAlignment="1" applyProtection="1">
      <alignment horizontal="left" vertical="center"/>
    </xf>
    <xf numFmtId="46" fontId="9" fillId="2" borderId="0" xfId="0" applyNumberFormat="1" applyFont="1" applyFill="1" applyBorder="1" applyAlignment="1" applyProtection="1">
      <alignment horizontal="center" vertical="center"/>
    </xf>
    <xf numFmtId="46" fontId="6" fillId="2" borderId="0" xfId="0" applyNumberFormat="1" applyFont="1" applyFill="1" applyBorder="1" applyAlignment="1" applyProtection="1">
      <alignment horizontal="right" vertical="center"/>
    </xf>
    <xf numFmtId="20" fontId="4" fillId="2" borderId="0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16" fillId="2" borderId="0" xfId="0" applyFont="1" applyFill="1" applyAlignment="1" applyProtection="1">
      <alignment horizontal="left" vertical="center"/>
    </xf>
    <xf numFmtId="0" fontId="13" fillId="2" borderId="0" xfId="0" applyFont="1" applyFill="1" applyBorder="1" applyAlignment="1" applyProtection="1">
      <alignment vertical="center"/>
    </xf>
    <xf numFmtId="49" fontId="14" fillId="2" borderId="0" xfId="0" applyNumberFormat="1" applyFont="1" applyFill="1" applyBorder="1" applyAlignment="1" applyProtection="1">
      <alignment horizontal="center" vertical="center"/>
    </xf>
    <xf numFmtId="20" fontId="7" fillId="2" borderId="0" xfId="0" applyNumberFormat="1" applyFont="1" applyFill="1" applyBorder="1" applyAlignment="1" applyProtection="1">
      <alignment horizontal="center" vertical="center"/>
    </xf>
    <xf numFmtId="14" fontId="1" fillId="2" borderId="9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Protection="1"/>
    <xf numFmtId="0" fontId="18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8" fillId="2" borderId="0" xfId="0" applyFont="1" applyFill="1" applyAlignment="1" applyProtection="1"/>
    <xf numFmtId="0" fontId="18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 indent="3"/>
    </xf>
    <xf numFmtId="0" fontId="0" fillId="2" borderId="0" xfId="0" applyFill="1" applyBorder="1" applyProtection="1"/>
    <xf numFmtId="0" fontId="0" fillId="2" borderId="0" xfId="0" applyFill="1" applyProtection="1"/>
    <xf numFmtId="0" fontId="21" fillId="2" borderId="0" xfId="0" applyFont="1" applyFill="1" applyBorder="1" applyProtection="1"/>
    <xf numFmtId="0" fontId="23" fillId="2" borderId="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/>
    <xf numFmtId="0" fontId="18" fillId="2" borderId="0" xfId="0" applyFont="1" applyFill="1" applyBorder="1" applyProtection="1"/>
    <xf numFmtId="0" fontId="0" fillId="0" borderId="0" xfId="0" applyFont="1" applyBorder="1" applyProtection="1"/>
    <xf numFmtId="0" fontId="0" fillId="2" borderId="0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/>
    <xf numFmtId="0" fontId="22" fillId="2" borderId="0" xfId="0" applyFont="1" applyFill="1" applyProtection="1"/>
    <xf numFmtId="0" fontId="22" fillId="2" borderId="0" xfId="0" applyFont="1" applyFill="1" applyBorder="1" applyProtection="1"/>
    <xf numFmtId="0" fontId="22" fillId="2" borderId="0" xfId="0" applyFont="1" applyFill="1" applyBorder="1" applyAlignment="1" applyProtection="1"/>
    <xf numFmtId="0" fontId="19" fillId="2" borderId="0" xfId="0" applyFont="1" applyFill="1" applyProtection="1"/>
    <xf numFmtId="0" fontId="19" fillId="2" borderId="0" xfId="0" applyFont="1" applyFill="1" applyBorder="1" applyProtection="1"/>
    <xf numFmtId="0" fontId="15" fillId="2" borderId="0" xfId="0" applyFont="1" applyFill="1" applyBorder="1" applyProtection="1"/>
    <xf numFmtId="0" fontId="15" fillId="2" borderId="0" xfId="0" applyFont="1" applyFill="1" applyProtection="1"/>
    <xf numFmtId="0" fontId="15" fillId="0" borderId="0" xfId="0" applyFont="1" applyProtection="1"/>
    <xf numFmtId="0" fontId="19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/>
    <xf numFmtId="0" fontId="18" fillId="0" borderId="2" xfId="0" applyFont="1" applyBorder="1" applyProtection="1"/>
    <xf numFmtId="0" fontId="18" fillId="0" borderId="0" xfId="0" applyFont="1" applyBorder="1" applyProtection="1"/>
    <xf numFmtId="0" fontId="20" fillId="0" borderId="23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0" fontId="18" fillId="0" borderId="13" xfId="0" applyFont="1" applyBorder="1" applyProtection="1"/>
    <xf numFmtId="0" fontId="18" fillId="0" borderId="16" xfId="0" applyFont="1" applyBorder="1" applyProtection="1"/>
    <xf numFmtId="0" fontId="20" fillId="0" borderId="0" xfId="0" applyFont="1" applyBorder="1" applyAlignment="1" applyProtection="1"/>
    <xf numFmtId="0" fontId="18" fillId="0" borderId="16" xfId="0" applyFont="1" applyBorder="1" applyAlignment="1" applyProtection="1"/>
    <xf numFmtId="0" fontId="18" fillId="0" borderId="4" xfId="0" applyFont="1" applyBorder="1" applyProtection="1"/>
    <xf numFmtId="167" fontId="18" fillId="0" borderId="16" xfId="0" applyNumberFormat="1" applyFont="1" applyBorder="1" applyAlignment="1" applyProtection="1">
      <alignment horizontal="center"/>
    </xf>
    <xf numFmtId="167" fontId="20" fillId="0" borderId="23" xfId="0" applyNumberFormat="1" applyFont="1" applyBorder="1" applyAlignment="1" applyProtection="1">
      <alignment horizontal="center"/>
    </xf>
    <xf numFmtId="168" fontId="20" fillId="0" borderId="14" xfId="0" applyNumberFormat="1" applyFont="1" applyBorder="1" applyAlignment="1" applyProtection="1">
      <alignment horizontal="center"/>
    </xf>
    <xf numFmtId="167" fontId="20" fillId="0" borderId="0" xfId="0" applyNumberFormat="1" applyFont="1" applyBorder="1" applyAlignment="1" applyProtection="1"/>
    <xf numFmtId="167" fontId="18" fillId="0" borderId="4" xfId="0" applyNumberFormat="1" applyFont="1" applyBorder="1" applyProtection="1"/>
    <xf numFmtId="167" fontId="18" fillId="2" borderId="0" xfId="0" applyNumberFormat="1" applyFont="1" applyFill="1" applyBorder="1" applyAlignment="1" applyProtection="1">
      <alignment horizontal="center"/>
    </xf>
    <xf numFmtId="167" fontId="20" fillId="2" borderId="0" xfId="0" applyNumberFormat="1" applyFont="1" applyFill="1" applyBorder="1" applyAlignment="1" applyProtection="1">
      <alignment horizontal="center"/>
    </xf>
    <xf numFmtId="168" fontId="20" fillId="2" borderId="0" xfId="0" applyNumberFormat="1" applyFont="1" applyFill="1" applyBorder="1" applyAlignment="1" applyProtection="1">
      <alignment horizontal="center"/>
    </xf>
    <xf numFmtId="167" fontId="20" fillId="2" borderId="0" xfId="0" applyNumberFormat="1" applyFont="1" applyFill="1" applyBorder="1" applyAlignment="1" applyProtection="1"/>
    <xf numFmtId="0" fontId="18" fillId="2" borderId="0" xfId="0" applyFont="1" applyFill="1" applyBorder="1" applyAlignment="1" applyProtection="1"/>
    <xf numFmtId="167" fontId="18" fillId="2" borderId="0" xfId="0" applyNumberFormat="1" applyFont="1" applyFill="1" applyBorder="1" applyProtection="1"/>
    <xf numFmtId="0" fontId="20" fillId="2" borderId="0" xfId="0" applyFont="1" applyFill="1" applyBorder="1" applyAlignment="1" applyProtection="1">
      <alignment horizontal="left" indent="2"/>
    </xf>
    <xf numFmtId="0" fontId="20" fillId="2" borderId="0" xfId="0" applyFont="1" applyFill="1" applyAlignment="1" applyProtection="1">
      <alignment horizontal="left" indent="1"/>
    </xf>
    <xf numFmtId="0" fontId="18" fillId="0" borderId="6" xfId="0" applyFont="1" applyBorder="1" applyProtection="1"/>
    <xf numFmtId="167" fontId="18" fillId="0" borderId="6" xfId="0" applyNumberFormat="1" applyFont="1" applyBorder="1" applyAlignment="1" applyProtection="1">
      <alignment horizontal="center"/>
    </xf>
    <xf numFmtId="167" fontId="20" fillId="0" borderId="11" xfId="0" applyNumberFormat="1" applyFont="1" applyBorder="1" applyAlignment="1" applyProtection="1">
      <alignment horizontal="center"/>
    </xf>
    <xf numFmtId="0" fontId="20" fillId="0" borderId="24" xfId="0" applyFont="1" applyBorder="1" applyAlignment="1" applyProtection="1">
      <alignment horizontal="center"/>
    </xf>
    <xf numFmtId="167" fontId="20" fillId="0" borderId="12" xfId="0" applyNumberFormat="1" applyFont="1" applyBorder="1" applyAlignment="1" applyProtection="1"/>
    <xf numFmtId="0" fontId="18" fillId="0" borderId="6" xfId="0" applyFont="1" applyBorder="1" applyAlignment="1" applyProtection="1"/>
    <xf numFmtId="167" fontId="18" fillId="0" borderId="6" xfId="0" applyNumberFormat="1" applyFont="1" applyBorder="1" applyProtection="1"/>
    <xf numFmtId="167" fontId="18" fillId="0" borderId="7" xfId="0" applyNumberFormat="1" applyFont="1" applyBorder="1" applyProtection="1"/>
    <xf numFmtId="0" fontId="21" fillId="2" borderId="0" xfId="0" applyFont="1" applyFill="1" applyProtection="1"/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/>
    <xf numFmtId="0" fontId="13" fillId="2" borderId="0" xfId="0" applyFont="1" applyFill="1" applyBorder="1" applyAlignment="1" applyProtection="1">
      <alignment horizontal="left" vertical="center" indent="2"/>
    </xf>
    <xf numFmtId="0" fontId="16" fillId="2" borderId="0" xfId="0" applyFont="1" applyFill="1" applyBorder="1" applyAlignment="1" applyProtection="1">
      <alignment horizontal="center" vertical="center"/>
    </xf>
    <xf numFmtId="14" fontId="3" fillId="5" borderId="5" xfId="0" applyNumberFormat="1" applyFont="1" applyFill="1" applyBorder="1" applyAlignment="1" applyProtection="1">
      <alignment horizontal="center" vertical="center"/>
    </xf>
    <xf numFmtId="166" fontId="3" fillId="0" borderId="5" xfId="0" applyNumberFormat="1" applyFont="1" applyFill="1" applyBorder="1" applyAlignment="1" applyProtection="1">
      <alignment horizontal="center" vertical="center"/>
      <protection locked="0"/>
    </xf>
    <xf numFmtId="165" fontId="3" fillId="0" borderId="5" xfId="0" applyNumberFormat="1" applyFont="1" applyFill="1" applyBorder="1" applyAlignment="1" applyProtection="1">
      <alignment horizontal="center" vertical="center"/>
      <protection locked="0"/>
    </xf>
    <xf numFmtId="166" fontId="3" fillId="3" borderId="3" xfId="0" applyNumberFormat="1" applyFont="1" applyFill="1" applyBorder="1" applyAlignment="1" applyProtection="1">
      <alignment horizontal="center" vertical="center"/>
    </xf>
    <xf numFmtId="166" fontId="3" fillId="5" borderId="3" xfId="0" applyNumberFormat="1" applyFont="1" applyFill="1" applyBorder="1" applyAlignment="1" applyProtection="1">
      <alignment horizontal="center" vertical="center"/>
    </xf>
    <xf numFmtId="14" fontId="3" fillId="5" borderId="3" xfId="0" applyNumberFormat="1" applyFont="1" applyFill="1" applyBorder="1" applyAlignment="1" applyProtection="1">
      <alignment horizontal="center" vertical="center"/>
    </xf>
    <xf numFmtId="166" fontId="3" fillId="0" borderId="3" xfId="0" applyNumberFormat="1" applyFont="1" applyFill="1" applyBorder="1" applyAlignment="1" applyProtection="1">
      <alignment horizontal="center" vertical="center"/>
      <protection locked="0"/>
    </xf>
    <xf numFmtId="164" fontId="12" fillId="5" borderId="10" xfId="0" applyNumberFormat="1" applyFont="1" applyFill="1" applyBorder="1" applyAlignment="1" applyProtection="1">
      <alignment horizontal="center" vertical="center"/>
    </xf>
    <xf numFmtId="164" fontId="12" fillId="5" borderId="4" xfId="0" applyNumberFormat="1" applyFont="1" applyFill="1" applyBorder="1" applyAlignment="1" applyProtection="1">
      <alignment horizontal="center" vertical="center"/>
    </xf>
    <xf numFmtId="20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164" fontId="12" fillId="3" borderId="12" xfId="0" applyNumberFormat="1" applyFont="1" applyFill="1" applyBorder="1" applyAlignment="1" applyProtection="1">
      <alignment horizontal="center" vertical="center"/>
    </xf>
    <xf numFmtId="164" fontId="12" fillId="5" borderId="8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/>
    <xf numFmtId="0" fontId="4" fillId="0" borderId="0" xfId="0" applyFont="1" applyAlignment="1" applyProtection="1"/>
    <xf numFmtId="166" fontId="3" fillId="3" borderId="5" xfId="0" applyNumberFormat="1" applyFont="1" applyFill="1" applyBorder="1" applyAlignment="1" applyProtection="1">
      <alignment horizontal="center" vertical="center"/>
    </xf>
    <xf numFmtId="20" fontId="3" fillId="2" borderId="0" xfId="0" applyNumberFormat="1" applyFont="1" applyFill="1" applyBorder="1" applyAlignment="1" applyProtection="1">
      <alignment horizontal="center" vertical="center"/>
    </xf>
    <xf numFmtId="164" fontId="12" fillId="5" borderId="3" xfId="0" applyNumberFormat="1" applyFont="1" applyFill="1" applyBorder="1" applyAlignment="1" applyProtection="1">
      <alignment horizontal="center" vertical="center"/>
    </xf>
    <xf numFmtId="20" fontId="12" fillId="2" borderId="0" xfId="0" applyNumberFormat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Alignment="1" applyProtection="1">
      <alignment vertical="center"/>
    </xf>
    <xf numFmtId="0" fontId="27" fillId="2" borderId="0" xfId="0" applyFont="1" applyFill="1" applyAlignment="1" applyProtection="1">
      <alignment vertical="center"/>
    </xf>
    <xf numFmtId="0" fontId="27" fillId="0" borderId="0" xfId="0" applyFont="1" applyAlignment="1" applyProtection="1">
      <alignment vertical="center"/>
    </xf>
    <xf numFmtId="164" fontId="12" fillId="7" borderId="11" xfId="0" applyNumberFormat="1" applyFont="1" applyFill="1" applyBorder="1" applyAlignment="1" applyProtection="1">
      <alignment horizontal="center" vertical="center"/>
      <protection locked="0"/>
    </xf>
    <xf numFmtId="164" fontId="12" fillId="7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</xf>
    <xf numFmtId="14" fontId="1" fillId="2" borderId="0" xfId="0" applyNumberFormat="1" applyFont="1" applyFill="1" applyBorder="1" applyAlignment="1" applyProtection="1">
      <alignment vertical="center"/>
    </xf>
    <xf numFmtId="20" fontId="9" fillId="2" borderId="0" xfId="0" applyNumberFormat="1" applyFont="1" applyFill="1" applyBorder="1" applyAlignment="1" applyProtection="1">
      <alignment horizontal="center" vertical="center"/>
    </xf>
    <xf numFmtId="164" fontId="10" fillId="2" borderId="0" xfId="0" quotePrefix="1" applyNumberFormat="1" applyFont="1" applyFill="1" applyBorder="1" applyAlignment="1" applyProtection="1">
      <alignment horizontal="left" vertical="center" indent="7"/>
    </xf>
    <xf numFmtId="164" fontId="10" fillId="2" borderId="0" xfId="0" applyNumberFormat="1" applyFont="1" applyFill="1" applyBorder="1" applyAlignment="1" applyProtection="1">
      <alignment horizontal="left" vertical="center"/>
    </xf>
    <xf numFmtId="164" fontId="11" fillId="2" borderId="0" xfId="0" applyNumberFormat="1" applyFont="1" applyFill="1" applyBorder="1" applyAlignment="1" applyProtection="1">
      <alignment horizontal="center" vertical="center"/>
    </xf>
    <xf numFmtId="46" fontId="5" fillId="2" borderId="0" xfId="0" applyNumberFormat="1" applyFont="1" applyFill="1" applyBorder="1" applyAlignment="1" applyProtection="1">
      <alignment horizontal="left" vertical="center" indent="6"/>
    </xf>
    <xf numFmtId="46" fontId="5" fillId="2" borderId="0" xfId="0" applyNumberFormat="1" applyFont="1" applyFill="1" applyBorder="1" applyAlignment="1" applyProtection="1">
      <alignment horizontal="left" vertical="center" indent="1"/>
    </xf>
    <xf numFmtId="164" fontId="14" fillId="2" borderId="10" xfId="0" applyNumberFormat="1" applyFont="1" applyFill="1" applyBorder="1" applyAlignment="1" applyProtection="1">
      <alignment horizontal="center" vertical="center"/>
      <protection locked="0"/>
    </xf>
    <xf numFmtId="0" fontId="14" fillId="2" borderId="10" xfId="0" applyNumberFormat="1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166" fontId="3" fillId="8" borderId="3" xfId="0" applyNumberFormat="1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Alignment="1" applyProtection="1">
      <alignment horizontal="left" vertical="center" readingOrder="1"/>
    </xf>
    <xf numFmtId="0" fontId="25" fillId="2" borderId="0" xfId="0" applyFont="1" applyFill="1" applyAlignment="1" applyProtection="1">
      <alignment horizontal="left" vertical="center" readingOrder="1"/>
    </xf>
    <xf numFmtId="0" fontId="28" fillId="2" borderId="0" xfId="0" applyFont="1" applyFill="1" applyAlignment="1" applyProtection="1">
      <alignment horizontal="left" vertical="center" readingOrder="1"/>
    </xf>
    <xf numFmtId="0" fontId="29" fillId="2" borderId="0" xfId="0" applyFont="1" applyFill="1" applyAlignment="1" applyProtection="1">
      <alignment vertical="top"/>
    </xf>
    <xf numFmtId="46" fontId="1" fillId="0" borderId="0" xfId="0" applyNumberFormat="1" applyFont="1" applyFill="1" applyBorder="1" applyAlignment="1" applyProtection="1">
      <alignment horizontal="left" vertical="center" indent="6"/>
    </xf>
    <xf numFmtId="0" fontId="1" fillId="2" borderId="0" xfId="0" applyFont="1" applyFill="1" applyAlignment="1" applyProtection="1">
      <alignment horizontal="left" vertical="center" indent="2"/>
    </xf>
    <xf numFmtId="164" fontId="12" fillId="3" borderId="8" xfId="0" applyNumberFormat="1" applyFont="1" applyFill="1" applyBorder="1" applyAlignment="1" applyProtection="1">
      <alignment horizontal="center" vertical="center"/>
    </xf>
    <xf numFmtId="0" fontId="35" fillId="2" borderId="0" xfId="0" applyFont="1" applyFill="1" applyAlignment="1" applyProtection="1">
      <alignment horizontal="left" vertical="center" indent="2"/>
    </xf>
    <xf numFmtId="0" fontId="32" fillId="2" borderId="0" xfId="0" applyFont="1" applyFill="1" applyAlignment="1" applyProtection="1">
      <alignment horizontal="left" vertical="center" indent="2"/>
    </xf>
    <xf numFmtId="0" fontId="33" fillId="2" borderId="0" xfId="0" applyFont="1" applyFill="1" applyAlignment="1" applyProtection="1">
      <alignment horizontal="left" vertical="center" indent="2"/>
    </xf>
    <xf numFmtId="0" fontId="14" fillId="2" borderId="0" xfId="0" applyNumberFormat="1" applyFont="1" applyFill="1" applyBorder="1" applyAlignment="1" applyProtection="1">
      <alignment horizontal="center" vertical="center"/>
    </xf>
    <xf numFmtId="0" fontId="38" fillId="2" borderId="0" xfId="0" applyFont="1" applyFill="1" applyAlignment="1" applyProtection="1">
      <alignment horizontal="left" vertical="center" indent="1"/>
    </xf>
    <xf numFmtId="0" fontId="39" fillId="2" borderId="0" xfId="0" applyFont="1" applyFill="1" applyProtection="1"/>
    <xf numFmtId="0" fontId="38" fillId="2" borderId="0" xfId="0" applyFont="1" applyFill="1" applyAlignment="1" applyProtection="1">
      <alignment horizontal="left" vertical="center" indent="7"/>
    </xf>
    <xf numFmtId="0" fontId="14" fillId="4" borderId="10" xfId="0" applyNumberFormat="1" applyFont="1" applyFill="1" applyBorder="1" applyAlignment="1" applyProtection="1">
      <alignment horizontal="center" vertical="center"/>
      <protection locked="0"/>
    </xf>
    <xf numFmtId="0" fontId="36" fillId="9" borderId="18" xfId="0" applyFont="1" applyFill="1" applyBorder="1" applyAlignment="1" applyProtection="1">
      <alignment horizontal="left" vertical="center" indent="2"/>
    </xf>
    <xf numFmtId="0" fontId="0" fillId="9" borderId="2" xfId="0" applyFill="1" applyBorder="1" applyProtection="1"/>
    <xf numFmtId="0" fontId="0" fillId="9" borderId="19" xfId="0" applyFill="1" applyBorder="1" applyProtection="1"/>
    <xf numFmtId="0" fontId="36" fillId="9" borderId="14" xfId="0" applyFont="1" applyFill="1" applyBorder="1" applyAlignment="1" applyProtection="1">
      <alignment horizontal="left" vertical="center" indent="2"/>
    </xf>
    <xf numFmtId="0" fontId="0" fillId="9" borderId="0" xfId="0" applyFill="1" applyBorder="1" applyProtection="1"/>
    <xf numFmtId="0" fontId="0" fillId="9" borderId="13" xfId="0" applyFill="1" applyBorder="1" applyProtection="1"/>
    <xf numFmtId="0" fontId="33" fillId="9" borderId="14" xfId="0" applyFont="1" applyFill="1" applyBorder="1" applyAlignment="1" applyProtection="1">
      <alignment horizontal="left" vertical="center" indent="2"/>
    </xf>
    <xf numFmtId="0" fontId="33" fillId="9" borderId="30" xfId="0" applyFont="1" applyFill="1" applyBorder="1" applyAlignment="1" applyProtection="1">
      <alignment horizontal="left" vertical="center" indent="2"/>
    </xf>
    <xf numFmtId="0" fontId="0" fillId="9" borderId="1" xfId="0" applyFill="1" applyBorder="1" applyProtection="1"/>
    <xf numFmtId="0" fontId="14" fillId="9" borderId="1" xfId="0" applyNumberFormat="1" applyFont="1" applyFill="1" applyBorder="1" applyAlignment="1" applyProtection="1">
      <alignment horizontal="center" vertical="center"/>
    </xf>
    <xf numFmtId="0" fontId="0" fillId="9" borderId="31" xfId="0" applyFill="1" applyBorder="1" applyProtection="1"/>
    <xf numFmtId="0" fontId="33" fillId="9" borderId="18" xfId="0" applyFont="1" applyFill="1" applyBorder="1" applyAlignment="1" applyProtection="1">
      <alignment horizontal="left" vertical="center" indent="2"/>
    </xf>
    <xf numFmtId="0" fontId="34" fillId="9" borderId="14" xfId="0" applyFont="1" applyFill="1" applyBorder="1" applyAlignment="1" applyProtection="1">
      <alignment horizontal="left" vertical="center" indent="2"/>
    </xf>
    <xf numFmtId="0" fontId="32" fillId="9" borderId="30" xfId="0" applyFont="1" applyFill="1" applyBorder="1" applyAlignment="1" applyProtection="1">
      <alignment horizontal="left" vertical="center" indent="2"/>
    </xf>
    <xf numFmtId="164" fontId="41" fillId="9" borderId="32" xfId="0" applyNumberFormat="1" applyFont="1" applyFill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/>
    </xf>
    <xf numFmtId="0" fontId="38" fillId="0" borderId="0" xfId="0" applyFont="1" applyFill="1" applyAlignment="1" applyProtection="1">
      <alignment horizontal="left" vertical="center"/>
    </xf>
    <xf numFmtId="0" fontId="39" fillId="0" borderId="0" xfId="0" applyFont="1" applyFill="1" applyProtection="1"/>
    <xf numFmtId="0" fontId="0" fillId="0" borderId="0" xfId="0" applyFill="1" applyProtection="1"/>
    <xf numFmtId="0" fontId="38" fillId="0" borderId="0" xfId="0" applyFont="1" applyFill="1" applyAlignment="1" applyProtection="1">
      <alignment horizontal="left" vertical="center" indent="2"/>
    </xf>
    <xf numFmtId="0" fontId="20" fillId="0" borderId="14" xfId="0" applyFont="1" applyBorder="1" applyProtection="1"/>
    <xf numFmtId="0" fontId="20" fillId="0" borderId="30" xfId="0" applyFont="1" applyBorder="1" applyProtection="1"/>
    <xf numFmtId="0" fontId="18" fillId="0" borderId="31" xfId="0" applyFont="1" applyBorder="1" applyProtection="1"/>
    <xf numFmtId="0" fontId="18" fillId="0" borderId="1" xfId="0" applyFont="1" applyBorder="1" applyProtection="1"/>
    <xf numFmtId="167" fontId="18" fillId="0" borderId="33" xfId="0" applyNumberFormat="1" applyFont="1" applyBorder="1" applyAlignment="1" applyProtection="1">
      <alignment horizontal="center"/>
    </xf>
    <xf numFmtId="167" fontId="20" fillId="0" borderId="34" xfId="0" applyNumberFormat="1" applyFont="1" applyBorder="1" applyAlignment="1" applyProtection="1">
      <alignment horizontal="center"/>
    </xf>
    <xf numFmtId="168" fontId="20" fillId="0" borderId="30" xfId="0" applyNumberFormat="1" applyFont="1" applyBorder="1" applyAlignment="1" applyProtection="1">
      <alignment horizontal="center"/>
    </xf>
    <xf numFmtId="167" fontId="20" fillId="0" borderId="1" xfId="0" applyNumberFormat="1" applyFont="1" applyBorder="1" applyAlignment="1" applyProtection="1"/>
    <xf numFmtId="0" fontId="18" fillId="0" borderId="33" xfId="0" applyFont="1" applyBorder="1" applyAlignment="1" applyProtection="1"/>
    <xf numFmtId="167" fontId="18" fillId="0" borderId="5" xfId="0" applyNumberFormat="1" applyFont="1" applyBorder="1" applyProtection="1"/>
    <xf numFmtId="0" fontId="18" fillId="0" borderId="7" xfId="0" applyFont="1" applyBorder="1" applyProtection="1"/>
    <xf numFmtId="0" fontId="20" fillId="4" borderId="10" xfId="0" applyFont="1" applyFill="1" applyBorder="1" applyProtection="1">
      <protection locked="0"/>
    </xf>
    <xf numFmtId="0" fontId="29" fillId="2" borderId="0" xfId="0" applyFont="1" applyFill="1" applyAlignment="1" applyProtection="1">
      <alignment horizontal="right" vertical="center"/>
    </xf>
    <xf numFmtId="164" fontId="12" fillId="3" borderId="0" xfId="0" applyNumberFormat="1" applyFont="1" applyFill="1" applyBorder="1" applyAlignment="1" applyProtection="1">
      <alignment horizontal="center" vertical="center"/>
    </xf>
    <xf numFmtId="166" fontId="3" fillId="5" borderId="5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  <protection locked="0"/>
    </xf>
    <xf numFmtId="2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indent="14"/>
    </xf>
    <xf numFmtId="20" fontId="12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Alignment="1" applyProtection="1">
      <alignment vertical="center"/>
    </xf>
    <xf numFmtId="20" fontId="3" fillId="0" borderId="0" xfId="0" applyNumberFormat="1" applyFont="1" applyFill="1" applyAlignment="1" applyProtection="1">
      <alignment horizontal="left" vertical="center" indent="1"/>
    </xf>
    <xf numFmtId="0" fontId="3" fillId="0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indent="12"/>
    </xf>
    <xf numFmtId="0" fontId="29" fillId="2" borderId="0" xfId="0" applyFont="1" applyFill="1" applyAlignment="1" applyProtection="1">
      <alignment vertical="center" wrapText="1"/>
    </xf>
    <xf numFmtId="20" fontId="3" fillId="0" borderId="0" xfId="0" applyNumberFormat="1" applyFont="1" applyFill="1" applyBorder="1" applyAlignment="1" applyProtection="1">
      <alignment horizontal="left" vertical="center" indent="1"/>
    </xf>
    <xf numFmtId="164" fontId="30" fillId="0" borderId="0" xfId="0" quotePrefix="1" applyNumberFormat="1" applyFont="1" applyFill="1" applyBorder="1" applyAlignment="1" applyProtection="1">
      <alignment horizontal="left" vertical="center" indent="3"/>
    </xf>
    <xf numFmtId="164" fontId="30" fillId="0" borderId="0" xfId="0" quotePrefix="1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0" xfId="0" applyNumberFormat="1" applyFont="1" applyFill="1" applyBorder="1" applyAlignment="1" applyProtection="1">
      <alignment vertical="center"/>
    </xf>
    <xf numFmtId="0" fontId="14" fillId="2" borderId="10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horizontal="left" vertical="center" indent="11"/>
    </xf>
    <xf numFmtId="0" fontId="13" fillId="2" borderId="0" xfId="0" applyFont="1" applyFill="1" applyAlignment="1" applyProtection="1">
      <alignment horizontal="left" vertical="center" indent="8"/>
    </xf>
    <xf numFmtId="49" fontId="13" fillId="2" borderId="0" xfId="0" applyNumberFormat="1" applyFont="1" applyFill="1" applyBorder="1" applyAlignment="1" applyProtection="1">
      <alignment horizontal="left" vertical="center" indent="3"/>
    </xf>
    <xf numFmtId="0" fontId="13" fillId="0" borderId="0" xfId="0" applyFont="1" applyAlignment="1" applyProtection="1">
      <alignment vertical="center"/>
    </xf>
    <xf numFmtId="0" fontId="3" fillId="6" borderId="28" xfId="0" applyFont="1" applyFill="1" applyBorder="1" applyAlignment="1" applyProtection="1">
      <alignment horizontal="center" vertical="center" wrapText="1"/>
    </xf>
    <xf numFmtId="0" fontId="3" fillId="6" borderId="29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horizontal="right" vertical="center" wrapText="1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14" fillId="2" borderId="17" xfId="0" applyFont="1" applyFill="1" applyBorder="1" applyAlignment="1" applyProtection="1">
      <alignment horizontal="center" vertical="center" shrinkToFit="1"/>
      <protection locked="0"/>
    </xf>
    <xf numFmtId="0" fontId="14" fillId="2" borderId="12" xfId="0" applyFont="1" applyFill="1" applyBorder="1" applyAlignment="1" applyProtection="1">
      <alignment horizontal="center" vertical="center" shrinkToFit="1"/>
      <protection locked="0"/>
    </xf>
    <xf numFmtId="49" fontId="14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2" xfId="0" applyNumberFormat="1" applyFont="1" applyFill="1" applyBorder="1" applyAlignment="1" applyProtection="1">
      <alignment horizontal="center" vertical="center" shrinkToFit="1"/>
      <protection locked="0"/>
    </xf>
    <xf numFmtId="20" fontId="9" fillId="2" borderId="0" xfId="0" applyNumberFormat="1" applyFont="1" applyFill="1" applyBorder="1" applyAlignment="1" applyProtection="1">
      <alignment horizontal="center" vertical="center"/>
    </xf>
    <xf numFmtId="0" fontId="3" fillId="6" borderId="27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20" xfId="0" applyFont="1" applyFill="1" applyBorder="1" applyAlignment="1" applyProtection="1">
      <alignment horizontal="center" vertical="center" wrapText="1"/>
    </xf>
    <xf numFmtId="0" fontId="31" fillId="2" borderId="0" xfId="0" quotePrefix="1" applyFont="1" applyFill="1" applyAlignment="1" applyProtection="1">
      <alignment horizontal="left" vertical="center" indent="16"/>
    </xf>
    <xf numFmtId="0" fontId="3" fillId="6" borderId="35" xfId="0" applyFont="1" applyFill="1" applyBorder="1" applyAlignment="1" applyProtection="1">
      <alignment horizontal="center" vertical="center"/>
    </xf>
    <xf numFmtId="0" fontId="3" fillId="6" borderId="36" xfId="0" applyFont="1" applyFill="1" applyBorder="1" applyAlignment="1" applyProtection="1">
      <alignment horizontal="center" vertical="center"/>
    </xf>
    <xf numFmtId="0" fontId="3" fillId="6" borderId="37" xfId="0" applyFont="1" applyFill="1" applyBorder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/>
    </xf>
    <xf numFmtId="0" fontId="20" fillId="0" borderId="16" xfId="0" applyFont="1" applyBorder="1" applyAlignment="1" applyProtection="1">
      <alignment horizontal="center"/>
    </xf>
    <xf numFmtId="0" fontId="20" fillId="0" borderId="14" xfId="0" applyFont="1" applyBorder="1" applyAlignment="1" applyProtection="1">
      <alignment horizontal="center"/>
    </xf>
    <xf numFmtId="0" fontId="20" fillId="0" borderId="13" xfId="0" applyFont="1" applyBorder="1" applyAlignment="1" applyProtection="1">
      <alignment horizontal="center"/>
    </xf>
    <xf numFmtId="0" fontId="18" fillId="2" borderId="0" xfId="0" applyFont="1" applyFill="1" applyAlignment="1" applyProtection="1">
      <alignment horizontal="left" vertical="top" wrapText="1"/>
    </xf>
    <xf numFmtId="0" fontId="18" fillId="2" borderId="0" xfId="0" applyFont="1" applyFill="1" applyAlignment="1" applyProtection="1">
      <alignment horizontal="left" vertical="top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" xfId="0" applyNumberFormat="1" applyFont="1" applyBorder="1" applyAlignment="1" applyProtection="1">
      <alignment horizontal="center" vertical="center" wrapText="1"/>
    </xf>
    <xf numFmtId="0" fontId="20" fillId="0" borderId="0" xfId="0" applyNumberFormat="1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/>
    </xf>
    <xf numFmtId="0" fontId="20" fillId="0" borderId="25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18" fillId="0" borderId="14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</cellXfs>
  <cellStyles count="1">
    <cellStyle name="Standard" xfId="0" builtinId="0"/>
  </cellStyles>
  <dxfs count="48">
    <dxf>
      <font>
        <strike val="0"/>
        <outline val="0"/>
        <shadow val="0"/>
        <vertAlign val="baseline"/>
        <name val="Meridien Roman"/>
        <scheme val="none"/>
      </font>
      <numFmt numFmtId="167" formatCode="[h]:mm"/>
      <protection locked="1" hidden="0"/>
    </dxf>
    <dxf>
      <font>
        <strike val="0"/>
        <outline val="0"/>
        <shadow val="0"/>
        <vertAlign val="baseline"/>
        <name val="Meridien Roman"/>
        <scheme val="none"/>
      </font>
      <numFmt numFmtId="167" formatCode="[h]:mm"/>
      <protection locked="1" hidden="0"/>
    </dxf>
    <dxf>
      <font>
        <strike val="0"/>
        <outline val="0"/>
        <shadow val="0"/>
        <vertAlign val="baseline"/>
        <name val="Meridien Roman"/>
        <scheme val="none"/>
      </font>
      <numFmt numFmtId="167" formatCode="[h]:mm"/>
      <protection locked="1" hidden="0"/>
    </dxf>
    <dxf>
      <font>
        <strike val="0"/>
        <outline val="0"/>
        <shadow val="0"/>
        <vertAlign val="baseline"/>
        <name val="Meridien Roman"/>
        <scheme val="none"/>
      </font>
      <numFmt numFmtId="167" formatCode="[h]:mm"/>
      <protection locked="1" hidden="0"/>
    </dxf>
    <dxf>
      <font>
        <strike val="0"/>
        <outline val="0"/>
        <shadow val="0"/>
        <vertAlign val="baseline"/>
        <name val="Meridien Roman"/>
        <scheme val="none"/>
      </font>
      <numFmt numFmtId="167" formatCode="[h]:mm"/>
      <protection locked="1" hidden="0"/>
    </dxf>
    <dxf>
      <font>
        <strike val="0"/>
        <outline val="0"/>
        <shadow val="0"/>
        <vertAlign val="baseline"/>
        <name val="Meridien Roman"/>
        <scheme val="none"/>
      </font>
      <numFmt numFmtId="167" formatCode="[h]:mm"/>
      <protection locked="1" hidden="0"/>
    </dxf>
    <dxf>
      <font>
        <strike val="0"/>
        <outline val="0"/>
        <shadow val="0"/>
        <vertAlign val="baseline"/>
        <name val="Meridien Roman"/>
        <scheme val="none"/>
      </font>
      <protection locked="1" hidden="0"/>
    </dxf>
    <dxf>
      <font>
        <strike val="0"/>
        <outline val="0"/>
        <shadow val="0"/>
        <vertAlign val="baseline"/>
        <name val="Meridien Roman"/>
        <scheme val="none"/>
      </font>
      <alignment horizontal="general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ridien Roman"/>
        <scheme val="none"/>
      </font>
      <numFmt numFmtId="167" formatCode="[h]:mm"/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ridien Roman"/>
        <scheme val="none"/>
      </font>
      <numFmt numFmtId="168" formatCode="h:mm;@"/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ridien Roman"/>
        <scheme val="none"/>
      </font>
      <numFmt numFmtId="167" formatCode="[h]:mm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name val="Meridien Roman"/>
        <scheme val="none"/>
      </font>
      <numFmt numFmtId="167" formatCode="[h]:mm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name val="Meridien Roman"/>
        <scheme val="none"/>
      </font>
      <numFmt numFmtId="0" formatCode="General"/>
      <protection locked="1" hidden="0"/>
    </dxf>
    <dxf>
      <font>
        <strike val="0"/>
        <outline val="0"/>
        <shadow val="0"/>
        <vertAlign val="baseline"/>
        <name val="Meridien Roman"/>
        <scheme val="none"/>
      </font>
      <numFmt numFmtId="0" formatCode="General"/>
      <protection locked="1" hidden="0"/>
    </dxf>
    <dxf>
      <font>
        <strike val="0"/>
        <outline val="0"/>
        <shadow val="0"/>
        <vertAlign val="baseline"/>
        <name val="Meridien Roman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ridien Roman"/>
        <scheme val="none"/>
      </font>
      <protection locked="1" hidden="0"/>
    </dxf>
    <dxf>
      <font>
        <strike val="0"/>
        <outline val="0"/>
        <shadow val="0"/>
        <vertAlign val="baseline"/>
        <name val="Meridien Roman"/>
        <scheme val="none"/>
      </font>
      <protection locked="1" hidden="0"/>
    </dxf>
    <dxf>
      <font>
        <strike val="0"/>
        <outline val="0"/>
        <shadow val="0"/>
        <vertAlign val="baseline"/>
        <name val="Meridien Roman"/>
        <scheme val="none"/>
      </font>
      <protection locked="1" hidden="0"/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lor auto="1"/>
      </font>
      <fill>
        <patternFill>
          <bgColor rgb="FFFF9900"/>
        </patternFill>
      </fill>
    </dxf>
    <dxf>
      <font>
        <color auto="1"/>
      </font>
      <fill>
        <patternFill>
          <fgColor rgb="FFFF7C80"/>
          <bgColor rgb="FFFF4B4B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9900"/>
        </patternFill>
      </fill>
    </dxf>
    <dxf>
      <font>
        <color auto="1"/>
      </font>
      <fill>
        <patternFill>
          <fgColor rgb="FFFF7C80"/>
          <bgColor rgb="FFFF4B4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7"/>
        </patternFill>
      </fill>
    </dxf>
  </dxfs>
  <tableStyles count="0" defaultTableStyle="TableStyleMedium2" defaultPivotStyle="PivotStyleLight16"/>
  <colors>
    <mruColors>
      <color rgb="FFFF7C80"/>
      <color rgb="FFFF9900"/>
      <color rgb="FFFF4B4B"/>
      <color rgb="FFFF474B"/>
      <color rgb="FFF8856E"/>
      <color rgb="FFFF1117"/>
      <color rgb="FFFF9966"/>
      <color rgb="FFFF6600"/>
      <color rgb="FFFF5050"/>
      <color rgb="FF006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294216</xdr:colOff>
      <xdr:row>0</xdr:row>
      <xdr:rowOff>66675</xdr:rowOff>
    </xdr:from>
    <xdr:to>
      <xdr:col>9</xdr:col>
      <xdr:colOff>1114425</xdr:colOff>
      <xdr:row>1</xdr:row>
      <xdr:rowOff>3176</xdr:rowOff>
    </xdr:to>
    <xdr:pic>
      <xdr:nvPicPr>
        <xdr:cNvPr id="19" name="Grafik 18" descr="C:\Users\scharfda\AppData\Local\Microsoft\Windows\Temporary Internet Files\Content.Word\GU-Logo-blau-gros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4966" y="66675"/>
          <a:ext cx="1706034" cy="8890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323850</xdr:colOff>
      <xdr:row>0</xdr:row>
      <xdr:rowOff>76200</xdr:rowOff>
    </xdr:from>
    <xdr:to>
      <xdr:col>9</xdr:col>
      <xdr:colOff>1123950</xdr:colOff>
      <xdr:row>1</xdr:row>
      <xdr:rowOff>12701</xdr:rowOff>
    </xdr:to>
    <xdr:pic>
      <xdr:nvPicPr>
        <xdr:cNvPr id="5" name="Grafik 4" descr="C:\Users\scharfda\AppData\Local\Microsoft\Windows\Temporary Internet Files\Content.Word\GU-Logo-blau-gros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76200"/>
          <a:ext cx="1685925" cy="8890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438150</xdr:colOff>
          <xdr:row>68</xdr:row>
          <xdr:rowOff>38100</xdr:rowOff>
        </xdr:from>
        <xdr:to>
          <xdr:col>29</xdr:col>
          <xdr:colOff>523875</xdr:colOff>
          <xdr:row>69</xdr:row>
          <xdr:rowOff>47625</xdr:rowOff>
        </xdr:to>
        <xdr:sp macro="" textlink="">
          <xdr:nvSpPr>
            <xdr:cNvPr id="38914" name="Drop Down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elle13" displayName="Tabelle13" ref="B14:Q27" totalsRowShown="0" headerRowDxfId="17" dataDxfId="16">
  <autoFilter ref="B14:Q27"/>
  <tableColumns count="16">
    <tableColumn id="1" name="Spalte1" dataDxfId="15"/>
    <tableColumn id="2" name="Spalte2" dataDxfId="14"/>
    <tableColumn id="19" name="Spalte22" dataDxfId="13">
      <calculatedColumnFormula>Tabelle13[[#This Row],[Spalte1]]*60</calculatedColumnFormula>
    </tableColumn>
    <tableColumn id="20" name="Spalte23" dataDxfId="12">
      <calculatedColumnFormula>ROUND(Tabelle13[[#This Row],[Spalte22]]/4.348/5,0)</calculatedColumnFormula>
    </tableColumn>
    <tableColumn id="21" name="Spalte24" dataDxfId="11">
      <calculatedColumnFormula>TIME(0,Tabelle13[[#This Row],[Spalte23]],0)</calculatedColumnFormula>
    </tableColumn>
    <tableColumn id="23" name="Spalte422" dataDxfId="10">
      <calculatedColumnFormula>Tabelle13[[#This Row],[Spalte7]]*12</calculatedColumnFormula>
    </tableColumn>
    <tableColumn id="6" name="Spalte6" dataDxfId="9"/>
    <tableColumn id="7" name="Spalte7" dataDxfId="8">
      <calculatedColumnFormula>TIME(0,ROUND(Tabelle13[[#This Row],[Spalte23]]*20/12,0),0)</calculatedColumnFormula>
    </tableColumn>
    <tableColumn id="8" name="Spalte8" dataDxfId="7"/>
    <tableColumn id="9" name="Spalte9" dataDxfId="6"/>
    <tableColumn id="10" name="Spalte10" dataDxfId="5">
      <calculatedColumnFormula>Tabelle13[[#This Row],[Spalte7]]</calculatedColumnFormula>
    </tableColumn>
    <tableColumn id="11" name="Spalte11" dataDxfId="4">
      <calculatedColumnFormula>Tabelle13[[#This Row],[Spalte10]]*M$13</calculatedColumnFormula>
    </tableColumn>
    <tableColumn id="12" name="Spalte12" dataDxfId="3">
      <calculatedColumnFormula>Tabelle13[[#This Row],[Spalte10]]*N$13</calculatedColumnFormula>
    </tableColumn>
    <tableColumn id="13" name="Spalte13" dataDxfId="2">
      <calculatedColumnFormula>Tabelle13[[#This Row],[Spalte10]]*O$13</calculatedColumnFormula>
    </tableColumn>
    <tableColumn id="14" name="Spalte14" dataDxfId="1">
      <calculatedColumnFormula>Tabelle13[[#This Row],[Spalte10]]*P$13</calculatedColumnFormula>
    </tableColumn>
    <tableColumn id="15" name="Spalte15" dataDxfId="0">
      <calculatedColumnFormula>Tabelle13[[#This Row],[Spalte10]]*Q$13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80"/>
  <sheetViews>
    <sheetView showGridLines="0" showRowColHeaders="0" tabSelected="1" showRuler="0" zoomScaleNormal="100" zoomScalePageLayoutView="90" workbookViewId="0">
      <selection activeCell="J19" sqref="J19"/>
    </sheetView>
  </sheetViews>
  <sheetFormatPr baseColWidth="10" defaultColWidth="8.85546875" defaultRowHeight="11.25" x14ac:dyDescent="0.25"/>
  <cols>
    <col min="1" max="1" width="2.7109375" style="1" customWidth="1"/>
    <col min="2" max="2" width="9.85546875" style="1" customWidth="1"/>
    <col min="3" max="5" width="11.5703125" style="1" customWidth="1"/>
    <col min="6" max="6" width="15.42578125" style="1" customWidth="1"/>
    <col min="7" max="7" width="15.28515625" style="1" customWidth="1"/>
    <col min="8" max="8" width="12" style="1" customWidth="1"/>
    <col min="9" max="9" width="13.28515625" style="1" customWidth="1"/>
    <col min="10" max="10" width="17.42578125" style="1" customWidth="1"/>
    <col min="11" max="13" width="8.85546875" style="17" hidden="1" customWidth="1"/>
    <col min="14" max="14" width="13.28515625" style="17" hidden="1" customWidth="1"/>
    <col min="15" max="15" width="8.85546875" style="17" customWidth="1"/>
    <col min="16" max="47" width="8.85546875" style="17"/>
    <col min="48" max="256" width="8.85546875" style="1"/>
    <col min="257" max="257" width="6.140625" style="1" bestFit="1" customWidth="1"/>
    <col min="258" max="258" width="11.7109375" style="1" customWidth="1"/>
    <col min="259" max="259" width="12.140625" style="1" customWidth="1"/>
    <col min="260" max="260" width="13.7109375" style="1" customWidth="1"/>
    <col min="261" max="261" width="13.5703125" style="1" customWidth="1"/>
    <col min="262" max="262" width="14.5703125" style="1" customWidth="1"/>
    <col min="263" max="263" width="12.7109375" style="1" customWidth="1"/>
    <col min="264" max="264" width="12.28515625" style="1" customWidth="1"/>
    <col min="265" max="265" width="10.85546875" style="1" customWidth="1"/>
    <col min="266" max="266" width="11.28515625" style="1" customWidth="1"/>
    <col min="267" max="267" width="0" style="1" hidden="1" customWidth="1"/>
    <col min="268" max="512" width="8.85546875" style="1"/>
    <col min="513" max="513" width="6.140625" style="1" bestFit="1" customWidth="1"/>
    <col min="514" max="514" width="11.7109375" style="1" customWidth="1"/>
    <col min="515" max="515" width="12.140625" style="1" customWidth="1"/>
    <col min="516" max="516" width="13.7109375" style="1" customWidth="1"/>
    <col min="517" max="517" width="13.5703125" style="1" customWidth="1"/>
    <col min="518" max="518" width="14.5703125" style="1" customWidth="1"/>
    <col min="519" max="519" width="12.7109375" style="1" customWidth="1"/>
    <col min="520" max="520" width="12.28515625" style="1" customWidth="1"/>
    <col min="521" max="521" width="10.85546875" style="1" customWidth="1"/>
    <col min="522" max="522" width="11.28515625" style="1" customWidth="1"/>
    <col min="523" max="523" width="0" style="1" hidden="1" customWidth="1"/>
    <col min="524" max="768" width="8.85546875" style="1"/>
    <col min="769" max="769" width="6.140625" style="1" bestFit="1" customWidth="1"/>
    <col min="770" max="770" width="11.7109375" style="1" customWidth="1"/>
    <col min="771" max="771" width="12.140625" style="1" customWidth="1"/>
    <col min="772" max="772" width="13.7109375" style="1" customWidth="1"/>
    <col min="773" max="773" width="13.5703125" style="1" customWidth="1"/>
    <col min="774" max="774" width="14.5703125" style="1" customWidth="1"/>
    <col min="775" max="775" width="12.7109375" style="1" customWidth="1"/>
    <col min="776" max="776" width="12.28515625" style="1" customWidth="1"/>
    <col min="777" max="777" width="10.85546875" style="1" customWidth="1"/>
    <col min="778" max="778" width="11.28515625" style="1" customWidth="1"/>
    <col min="779" max="779" width="0" style="1" hidden="1" customWidth="1"/>
    <col min="780" max="1024" width="8.85546875" style="1"/>
    <col min="1025" max="1025" width="6.140625" style="1" bestFit="1" customWidth="1"/>
    <col min="1026" max="1026" width="11.7109375" style="1" customWidth="1"/>
    <col min="1027" max="1027" width="12.140625" style="1" customWidth="1"/>
    <col min="1028" max="1028" width="13.7109375" style="1" customWidth="1"/>
    <col min="1029" max="1029" width="13.5703125" style="1" customWidth="1"/>
    <col min="1030" max="1030" width="14.5703125" style="1" customWidth="1"/>
    <col min="1031" max="1031" width="12.7109375" style="1" customWidth="1"/>
    <col min="1032" max="1032" width="12.28515625" style="1" customWidth="1"/>
    <col min="1033" max="1033" width="10.85546875" style="1" customWidth="1"/>
    <col min="1034" max="1034" width="11.28515625" style="1" customWidth="1"/>
    <col min="1035" max="1035" width="0" style="1" hidden="1" customWidth="1"/>
    <col min="1036" max="1280" width="8.85546875" style="1"/>
    <col min="1281" max="1281" width="6.140625" style="1" bestFit="1" customWidth="1"/>
    <col min="1282" max="1282" width="11.7109375" style="1" customWidth="1"/>
    <col min="1283" max="1283" width="12.140625" style="1" customWidth="1"/>
    <col min="1284" max="1284" width="13.7109375" style="1" customWidth="1"/>
    <col min="1285" max="1285" width="13.5703125" style="1" customWidth="1"/>
    <col min="1286" max="1286" width="14.5703125" style="1" customWidth="1"/>
    <col min="1287" max="1287" width="12.7109375" style="1" customWidth="1"/>
    <col min="1288" max="1288" width="12.28515625" style="1" customWidth="1"/>
    <col min="1289" max="1289" width="10.85546875" style="1" customWidth="1"/>
    <col min="1290" max="1290" width="11.28515625" style="1" customWidth="1"/>
    <col min="1291" max="1291" width="0" style="1" hidden="1" customWidth="1"/>
    <col min="1292" max="1536" width="8.85546875" style="1"/>
    <col min="1537" max="1537" width="6.140625" style="1" bestFit="1" customWidth="1"/>
    <col min="1538" max="1538" width="11.7109375" style="1" customWidth="1"/>
    <col min="1539" max="1539" width="12.140625" style="1" customWidth="1"/>
    <col min="1540" max="1540" width="13.7109375" style="1" customWidth="1"/>
    <col min="1541" max="1541" width="13.5703125" style="1" customWidth="1"/>
    <col min="1542" max="1542" width="14.5703125" style="1" customWidth="1"/>
    <col min="1543" max="1543" width="12.7109375" style="1" customWidth="1"/>
    <col min="1544" max="1544" width="12.28515625" style="1" customWidth="1"/>
    <col min="1545" max="1545" width="10.85546875" style="1" customWidth="1"/>
    <col min="1546" max="1546" width="11.28515625" style="1" customWidth="1"/>
    <col min="1547" max="1547" width="0" style="1" hidden="1" customWidth="1"/>
    <col min="1548" max="1792" width="8.85546875" style="1"/>
    <col min="1793" max="1793" width="6.140625" style="1" bestFit="1" customWidth="1"/>
    <col min="1794" max="1794" width="11.7109375" style="1" customWidth="1"/>
    <col min="1795" max="1795" width="12.140625" style="1" customWidth="1"/>
    <col min="1796" max="1796" width="13.7109375" style="1" customWidth="1"/>
    <col min="1797" max="1797" width="13.5703125" style="1" customWidth="1"/>
    <col min="1798" max="1798" width="14.5703125" style="1" customWidth="1"/>
    <col min="1799" max="1799" width="12.7109375" style="1" customWidth="1"/>
    <col min="1800" max="1800" width="12.28515625" style="1" customWidth="1"/>
    <col min="1801" max="1801" width="10.85546875" style="1" customWidth="1"/>
    <col min="1802" max="1802" width="11.28515625" style="1" customWidth="1"/>
    <col min="1803" max="1803" width="0" style="1" hidden="1" customWidth="1"/>
    <col min="1804" max="2048" width="8.85546875" style="1"/>
    <col min="2049" max="2049" width="6.140625" style="1" bestFit="1" customWidth="1"/>
    <col min="2050" max="2050" width="11.7109375" style="1" customWidth="1"/>
    <col min="2051" max="2051" width="12.140625" style="1" customWidth="1"/>
    <col min="2052" max="2052" width="13.7109375" style="1" customWidth="1"/>
    <col min="2053" max="2053" width="13.5703125" style="1" customWidth="1"/>
    <col min="2054" max="2054" width="14.5703125" style="1" customWidth="1"/>
    <col min="2055" max="2055" width="12.7109375" style="1" customWidth="1"/>
    <col min="2056" max="2056" width="12.28515625" style="1" customWidth="1"/>
    <col min="2057" max="2057" width="10.85546875" style="1" customWidth="1"/>
    <col min="2058" max="2058" width="11.28515625" style="1" customWidth="1"/>
    <col min="2059" max="2059" width="0" style="1" hidden="1" customWidth="1"/>
    <col min="2060" max="2304" width="8.85546875" style="1"/>
    <col min="2305" max="2305" width="6.140625" style="1" bestFit="1" customWidth="1"/>
    <col min="2306" max="2306" width="11.7109375" style="1" customWidth="1"/>
    <col min="2307" max="2307" width="12.140625" style="1" customWidth="1"/>
    <col min="2308" max="2308" width="13.7109375" style="1" customWidth="1"/>
    <col min="2309" max="2309" width="13.5703125" style="1" customWidth="1"/>
    <col min="2310" max="2310" width="14.5703125" style="1" customWidth="1"/>
    <col min="2311" max="2311" width="12.7109375" style="1" customWidth="1"/>
    <col min="2312" max="2312" width="12.28515625" style="1" customWidth="1"/>
    <col min="2313" max="2313" width="10.85546875" style="1" customWidth="1"/>
    <col min="2314" max="2314" width="11.28515625" style="1" customWidth="1"/>
    <col min="2315" max="2315" width="0" style="1" hidden="1" customWidth="1"/>
    <col min="2316" max="2560" width="8.85546875" style="1"/>
    <col min="2561" max="2561" width="6.140625" style="1" bestFit="1" customWidth="1"/>
    <col min="2562" max="2562" width="11.7109375" style="1" customWidth="1"/>
    <col min="2563" max="2563" width="12.140625" style="1" customWidth="1"/>
    <col min="2564" max="2564" width="13.7109375" style="1" customWidth="1"/>
    <col min="2565" max="2565" width="13.5703125" style="1" customWidth="1"/>
    <col min="2566" max="2566" width="14.5703125" style="1" customWidth="1"/>
    <col min="2567" max="2567" width="12.7109375" style="1" customWidth="1"/>
    <col min="2568" max="2568" width="12.28515625" style="1" customWidth="1"/>
    <col min="2569" max="2569" width="10.85546875" style="1" customWidth="1"/>
    <col min="2570" max="2570" width="11.28515625" style="1" customWidth="1"/>
    <col min="2571" max="2571" width="0" style="1" hidden="1" customWidth="1"/>
    <col min="2572" max="2816" width="8.85546875" style="1"/>
    <col min="2817" max="2817" width="6.140625" style="1" bestFit="1" customWidth="1"/>
    <col min="2818" max="2818" width="11.7109375" style="1" customWidth="1"/>
    <col min="2819" max="2819" width="12.140625" style="1" customWidth="1"/>
    <col min="2820" max="2820" width="13.7109375" style="1" customWidth="1"/>
    <col min="2821" max="2821" width="13.5703125" style="1" customWidth="1"/>
    <col min="2822" max="2822" width="14.5703125" style="1" customWidth="1"/>
    <col min="2823" max="2823" width="12.7109375" style="1" customWidth="1"/>
    <col min="2824" max="2824" width="12.28515625" style="1" customWidth="1"/>
    <col min="2825" max="2825" width="10.85546875" style="1" customWidth="1"/>
    <col min="2826" max="2826" width="11.28515625" style="1" customWidth="1"/>
    <col min="2827" max="2827" width="0" style="1" hidden="1" customWidth="1"/>
    <col min="2828" max="3072" width="8.85546875" style="1"/>
    <col min="3073" max="3073" width="6.140625" style="1" bestFit="1" customWidth="1"/>
    <col min="3074" max="3074" width="11.7109375" style="1" customWidth="1"/>
    <col min="3075" max="3075" width="12.140625" style="1" customWidth="1"/>
    <col min="3076" max="3076" width="13.7109375" style="1" customWidth="1"/>
    <col min="3077" max="3077" width="13.5703125" style="1" customWidth="1"/>
    <col min="3078" max="3078" width="14.5703125" style="1" customWidth="1"/>
    <col min="3079" max="3079" width="12.7109375" style="1" customWidth="1"/>
    <col min="3080" max="3080" width="12.28515625" style="1" customWidth="1"/>
    <col min="3081" max="3081" width="10.85546875" style="1" customWidth="1"/>
    <col min="3082" max="3082" width="11.28515625" style="1" customWidth="1"/>
    <col min="3083" max="3083" width="0" style="1" hidden="1" customWidth="1"/>
    <col min="3084" max="3328" width="8.85546875" style="1"/>
    <col min="3329" max="3329" width="6.140625" style="1" bestFit="1" customWidth="1"/>
    <col min="3330" max="3330" width="11.7109375" style="1" customWidth="1"/>
    <col min="3331" max="3331" width="12.140625" style="1" customWidth="1"/>
    <col min="3332" max="3332" width="13.7109375" style="1" customWidth="1"/>
    <col min="3333" max="3333" width="13.5703125" style="1" customWidth="1"/>
    <col min="3334" max="3334" width="14.5703125" style="1" customWidth="1"/>
    <col min="3335" max="3335" width="12.7109375" style="1" customWidth="1"/>
    <col min="3336" max="3336" width="12.28515625" style="1" customWidth="1"/>
    <col min="3337" max="3337" width="10.85546875" style="1" customWidth="1"/>
    <col min="3338" max="3338" width="11.28515625" style="1" customWidth="1"/>
    <col min="3339" max="3339" width="0" style="1" hidden="1" customWidth="1"/>
    <col min="3340" max="3584" width="8.85546875" style="1"/>
    <col min="3585" max="3585" width="6.140625" style="1" bestFit="1" customWidth="1"/>
    <col min="3586" max="3586" width="11.7109375" style="1" customWidth="1"/>
    <col min="3587" max="3587" width="12.140625" style="1" customWidth="1"/>
    <col min="3588" max="3588" width="13.7109375" style="1" customWidth="1"/>
    <col min="3589" max="3589" width="13.5703125" style="1" customWidth="1"/>
    <col min="3590" max="3590" width="14.5703125" style="1" customWidth="1"/>
    <col min="3591" max="3591" width="12.7109375" style="1" customWidth="1"/>
    <col min="3592" max="3592" width="12.28515625" style="1" customWidth="1"/>
    <col min="3593" max="3593" width="10.85546875" style="1" customWidth="1"/>
    <col min="3594" max="3594" width="11.28515625" style="1" customWidth="1"/>
    <col min="3595" max="3595" width="0" style="1" hidden="1" customWidth="1"/>
    <col min="3596" max="3840" width="8.85546875" style="1"/>
    <col min="3841" max="3841" width="6.140625" style="1" bestFit="1" customWidth="1"/>
    <col min="3842" max="3842" width="11.7109375" style="1" customWidth="1"/>
    <col min="3843" max="3843" width="12.140625" style="1" customWidth="1"/>
    <col min="3844" max="3844" width="13.7109375" style="1" customWidth="1"/>
    <col min="3845" max="3845" width="13.5703125" style="1" customWidth="1"/>
    <col min="3846" max="3846" width="14.5703125" style="1" customWidth="1"/>
    <col min="3847" max="3847" width="12.7109375" style="1" customWidth="1"/>
    <col min="3848" max="3848" width="12.28515625" style="1" customWidth="1"/>
    <col min="3849" max="3849" width="10.85546875" style="1" customWidth="1"/>
    <col min="3850" max="3850" width="11.28515625" style="1" customWidth="1"/>
    <col min="3851" max="3851" width="0" style="1" hidden="1" customWidth="1"/>
    <col min="3852" max="4096" width="8.85546875" style="1"/>
    <col min="4097" max="4097" width="6.140625" style="1" bestFit="1" customWidth="1"/>
    <col min="4098" max="4098" width="11.7109375" style="1" customWidth="1"/>
    <col min="4099" max="4099" width="12.140625" style="1" customWidth="1"/>
    <col min="4100" max="4100" width="13.7109375" style="1" customWidth="1"/>
    <col min="4101" max="4101" width="13.5703125" style="1" customWidth="1"/>
    <col min="4102" max="4102" width="14.5703125" style="1" customWidth="1"/>
    <col min="4103" max="4103" width="12.7109375" style="1" customWidth="1"/>
    <col min="4104" max="4104" width="12.28515625" style="1" customWidth="1"/>
    <col min="4105" max="4105" width="10.85546875" style="1" customWidth="1"/>
    <col min="4106" max="4106" width="11.28515625" style="1" customWidth="1"/>
    <col min="4107" max="4107" width="0" style="1" hidden="1" customWidth="1"/>
    <col min="4108" max="4352" width="8.85546875" style="1"/>
    <col min="4353" max="4353" width="6.140625" style="1" bestFit="1" customWidth="1"/>
    <col min="4354" max="4354" width="11.7109375" style="1" customWidth="1"/>
    <col min="4355" max="4355" width="12.140625" style="1" customWidth="1"/>
    <col min="4356" max="4356" width="13.7109375" style="1" customWidth="1"/>
    <col min="4357" max="4357" width="13.5703125" style="1" customWidth="1"/>
    <col min="4358" max="4358" width="14.5703125" style="1" customWidth="1"/>
    <col min="4359" max="4359" width="12.7109375" style="1" customWidth="1"/>
    <col min="4360" max="4360" width="12.28515625" style="1" customWidth="1"/>
    <col min="4361" max="4361" width="10.85546875" style="1" customWidth="1"/>
    <col min="4362" max="4362" width="11.28515625" style="1" customWidth="1"/>
    <col min="4363" max="4363" width="0" style="1" hidden="1" customWidth="1"/>
    <col min="4364" max="4608" width="8.85546875" style="1"/>
    <col min="4609" max="4609" width="6.140625" style="1" bestFit="1" customWidth="1"/>
    <col min="4610" max="4610" width="11.7109375" style="1" customWidth="1"/>
    <col min="4611" max="4611" width="12.140625" style="1" customWidth="1"/>
    <col min="4612" max="4612" width="13.7109375" style="1" customWidth="1"/>
    <col min="4613" max="4613" width="13.5703125" style="1" customWidth="1"/>
    <col min="4614" max="4614" width="14.5703125" style="1" customWidth="1"/>
    <col min="4615" max="4615" width="12.7109375" style="1" customWidth="1"/>
    <col min="4616" max="4616" width="12.28515625" style="1" customWidth="1"/>
    <col min="4617" max="4617" width="10.85546875" style="1" customWidth="1"/>
    <col min="4618" max="4618" width="11.28515625" style="1" customWidth="1"/>
    <col min="4619" max="4619" width="0" style="1" hidden="1" customWidth="1"/>
    <col min="4620" max="4864" width="8.85546875" style="1"/>
    <col min="4865" max="4865" width="6.140625" style="1" bestFit="1" customWidth="1"/>
    <col min="4866" max="4866" width="11.7109375" style="1" customWidth="1"/>
    <col min="4867" max="4867" width="12.140625" style="1" customWidth="1"/>
    <col min="4868" max="4868" width="13.7109375" style="1" customWidth="1"/>
    <col min="4869" max="4869" width="13.5703125" style="1" customWidth="1"/>
    <col min="4870" max="4870" width="14.5703125" style="1" customWidth="1"/>
    <col min="4871" max="4871" width="12.7109375" style="1" customWidth="1"/>
    <col min="4872" max="4872" width="12.28515625" style="1" customWidth="1"/>
    <col min="4873" max="4873" width="10.85546875" style="1" customWidth="1"/>
    <col min="4874" max="4874" width="11.28515625" style="1" customWidth="1"/>
    <col min="4875" max="4875" width="0" style="1" hidden="1" customWidth="1"/>
    <col min="4876" max="5120" width="8.85546875" style="1"/>
    <col min="5121" max="5121" width="6.140625" style="1" bestFit="1" customWidth="1"/>
    <col min="5122" max="5122" width="11.7109375" style="1" customWidth="1"/>
    <col min="5123" max="5123" width="12.140625" style="1" customWidth="1"/>
    <col min="5124" max="5124" width="13.7109375" style="1" customWidth="1"/>
    <col min="5125" max="5125" width="13.5703125" style="1" customWidth="1"/>
    <col min="5126" max="5126" width="14.5703125" style="1" customWidth="1"/>
    <col min="5127" max="5127" width="12.7109375" style="1" customWidth="1"/>
    <col min="5128" max="5128" width="12.28515625" style="1" customWidth="1"/>
    <col min="5129" max="5129" width="10.85546875" style="1" customWidth="1"/>
    <col min="5130" max="5130" width="11.28515625" style="1" customWidth="1"/>
    <col min="5131" max="5131" width="0" style="1" hidden="1" customWidth="1"/>
    <col min="5132" max="5376" width="8.85546875" style="1"/>
    <col min="5377" max="5377" width="6.140625" style="1" bestFit="1" customWidth="1"/>
    <col min="5378" max="5378" width="11.7109375" style="1" customWidth="1"/>
    <col min="5379" max="5379" width="12.140625" style="1" customWidth="1"/>
    <col min="5380" max="5380" width="13.7109375" style="1" customWidth="1"/>
    <col min="5381" max="5381" width="13.5703125" style="1" customWidth="1"/>
    <col min="5382" max="5382" width="14.5703125" style="1" customWidth="1"/>
    <col min="5383" max="5383" width="12.7109375" style="1" customWidth="1"/>
    <col min="5384" max="5384" width="12.28515625" style="1" customWidth="1"/>
    <col min="5385" max="5385" width="10.85546875" style="1" customWidth="1"/>
    <col min="5386" max="5386" width="11.28515625" style="1" customWidth="1"/>
    <col min="5387" max="5387" width="0" style="1" hidden="1" customWidth="1"/>
    <col min="5388" max="5632" width="8.85546875" style="1"/>
    <col min="5633" max="5633" width="6.140625" style="1" bestFit="1" customWidth="1"/>
    <col min="5634" max="5634" width="11.7109375" style="1" customWidth="1"/>
    <col min="5635" max="5635" width="12.140625" style="1" customWidth="1"/>
    <col min="5636" max="5636" width="13.7109375" style="1" customWidth="1"/>
    <col min="5637" max="5637" width="13.5703125" style="1" customWidth="1"/>
    <col min="5638" max="5638" width="14.5703125" style="1" customWidth="1"/>
    <col min="5639" max="5639" width="12.7109375" style="1" customWidth="1"/>
    <col min="5640" max="5640" width="12.28515625" style="1" customWidth="1"/>
    <col min="5641" max="5641" width="10.85546875" style="1" customWidth="1"/>
    <col min="5642" max="5642" width="11.28515625" style="1" customWidth="1"/>
    <col min="5643" max="5643" width="0" style="1" hidden="1" customWidth="1"/>
    <col min="5644" max="5888" width="8.85546875" style="1"/>
    <col min="5889" max="5889" width="6.140625" style="1" bestFit="1" customWidth="1"/>
    <col min="5890" max="5890" width="11.7109375" style="1" customWidth="1"/>
    <col min="5891" max="5891" width="12.140625" style="1" customWidth="1"/>
    <col min="5892" max="5892" width="13.7109375" style="1" customWidth="1"/>
    <col min="5893" max="5893" width="13.5703125" style="1" customWidth="1"/>
    <col min="5894" max="5894" width="14.5703125" style="1" customWidth="1"/>
    <col min="5895" max="5895" width="12.7109375" style="1" customWidth="1"/>
    <col min="5896" max="5896" width="12.28515625" style="1" customWidth="1"/>
    <col min="5897" max="5897" width="10.85546875" style="1" customWidth="1"/>
    <col min="5898" max="5898" width="11.28515625" style="1" customWidth="1"/>
    <col min="5899" max="5899" width="0" style="1" hidden="1" customWidth="1"/>
    <col min="5900" max="6144" width="8.85546875" style="1"/>
    <col min="6145" max="6145" width="6.140625" style="1" bestFit="1" customWidth="1"/>
    <col min="6146" max="6146" width="11.7109375" style="1" customWidth="1"/>
    <col min="6147" max="6147" width="12.140625" style="1" customWidth="1"/>
    <col min="6148" max="6148" width="13.7109375" style="1" customWidth="1"/>
    <col min="6149" max="6149" width="13.5703125" style="1" customWidth="1"/>
    <col min="6150" max="6150" width="14.5703125" style="1" customWidth="1"/>
    <col min="6151" max="6151" width="12.7109375" style="1" customWidth="1"/>
    <col min="6152" max="6152" width="12.28515625" style="1" customWidth="1"/>
    <col min="6153" max="6153" width="10.85546875" style="1" customWidth="1"/>
    <col min="6154" max="6154" width="11.28515625" style="1" customWidth="1"/>
    <col min="6155" max="6155" width="0" style="1" hidden="1" customWidth="1"/>
    <col min="6156" max="6400" width="8.85546875" style="1"/>
    <col min="6401" max="6401" width="6.140625" style="1" bestFit="1" customWidth="1"/>
    <col min="6402" max="6402" width="11.7109375" style="1" customWidth="1"/>
    <col min="6403" max="6403" width="12.140625" style="1" customWidth="1"/>
    <col min="6404" max="6404" width="13.7109375" style="1" customWidth="1"/>
    <col min="6405" max="6405" width="13.5703125" style="1" customWidth="1"/>
    <col min="6406" max="6406" width="14.5703125" style="1" customWidth="1"/>
    <col min="6407" max="6407" width="12.7109375" style="1" customWidth="1"/>
    <col min="6408" max="6408" width="12.28515625" style="1" customWidth="1"/>
    <col min="6409" max="6409" width="10.85546875" style="1" customWidth="1"/>
    <col min="6410" max="6410" width="11.28515625" style="1" customWidth="1"/>
    <col min="6411" max="6411" width="0" style="1" hidden="1" customWidth="1"/>
    <col min="6412" max="6656" width="8.85546875" style="1"/>
    <col min="6657" max="6657" width="6.140625" style="1" bestFit="1" customWidth="1"/>
    <col min="6658" max="6658" width="11.7109375" style="1" customWidth="1"/>
    <col min="6659" max="6659" width="12.140625" style="1" customWidth="1"/>
    <col min="6660" max="6660" width="13.7109375" style="1" customWidth="1"/>
    <col min="6661" max="6661" width="13.5703125" style="1" customWidth="1"/>
    <col min="6662" max="6662" width="14.5703125" style="1" customWidth="1"/>
    <col min="6663" max="6663" width="12.7109375" style="1" customWidth="1"/>
    <col min="6664" max="6664" width="12.28515625" style="1" customWidth="1"/>
    <col min="6665" max="6665" width="10.85546875" style="1" customWidth="1"/>
    <col min="6666" max="6666" width="11.28515625" style="1" customWidth="1"/>
    <col min="6667" max="6667" width="0" style="1" hidden="1" customWidth="1"/>
    <col min="6668" max="6912" width="8.85546875" style="1"/>
    <col min="6913" max="6913" width="6.140625" style="1" bestFit="1" customWidth="1"/>
    <col min="6914" max="6914" width="11.7109375" style="1" customWidth="1"/>
    <col min="6915" max="6915" width="12.140625" style="1" customWidth="1"/>
    <col min="6916" max="6916" width="13.7109375" style="1" customWidth="1"/>
    <col min="6917" max="6917" width="13.5703125" style="1" customWidth="1"/>
    <col min="6918" max="6918" width="14.5703125" style="1" customWidth="1"/>
    <col min="6919" max="6919" width="12.7109375" style="1" customWidth="1"/>
    <col min="6920" max="6920" width="12.28515625" style="1" customWidth="1"/>
    <col min="6921" max="6921" width="10.85546875" style="1" customWidth="1"/>
    <col min="6922" max="6922" width="11.28515625" style="1" customWidth="1"/>
    <col min="6923" max="6923" width="0" style="1" hidden="1" customWidth="1"/>
    <col min="6924" max="7168" width="8.85546875" style="1"/>
    <col min="7169" max="7169" width="6.140625" style="1" bestFit="1" customWidth="1"/>
    <col min="7170" max="7170" width="11.7109375" style="1" customWidth="1"/>
    <col min="7171" max="7171" width="12.140625" style="1" customWidth="1"/>
    <col min="7172" max="7172" width="13.7109375" style="1" customWidth="1"/>
    <col min="7173" max="7173" width="13.5703125" style="1" customWidth="1"/>
    <col min="7174" max="7174" width="14.5703125" style="1" customWidth="1"/>
    <col min="7175" max="7175" width="12.7109375" style="1" customWidth="1"/>
    <col min="7176" max="7176" width="12.28515625" style="1" customWidth="1"/>
    <col min="7177" max="7177" width="10.85546875" style="1" customWidth="1"/>
    <col min="7178" max="7178" width="11.28515625" style="1" customWidth="1"/>
    <col min="7179" max="7179" width="0" style="1" hidden="1" customWidth="1"/>
    <col min="7180" max="7424" width="8.85546875" style="1"/>
    <col min="7425" max="7425" width="6.140625" style="1" bestFit="1" customWidth="1"/>
    <col min="7426" max="7426" width="11.7109375" style="1" customWidth="1"/>
    <col min="7427" max="7427" width="12.140625" style="1" customWidth="1"/>
    <col min="7428" max="7428" width="13.7109375" style="1" customWidth="1"/>
    <col min="7429" max="7429" width="13.5703125" style="1" customWidth="1"/>
    <col min="7430" max="7430" width="14.5703125" style="1" customWidth="1"/>
    <col min="7431" max="7431" width="12.7109375" style="1" customWidth="1"/>
    <col min="7432" max="7432" width="12.28515625" style="1" customWidth="1"/>
    <col min="7433" max="7433" width="10.85546875" style="1" customWidth="1"/>
    <col min="7434" max="7434" width="11.28515625" style="1" customWidth="1"/>
    <col min="7435" max="7435" width="0" style="1" hidden="1" customWidth="1"/>
    <col min="7436" max="7680" width="8.85546875" style="1"/>
    <col min="7681" max="7681" width="6.140625" style="1" bestFit="1" customWidth="1"/>
    <col min="7682" max="7682" width="11.7109375" style="1" customWidth="1"/>
    <col min="7683" max="7683" width="12.140625" style="1" customWidth="1"/>
    <col min="7684" max="7684" width="13.7109375" style="1" customWidth="1"/>
    <col min="7685" max="7685" width="13.5703125" style="1" customWidth="1"/>
    <col min="7686" max="7686" width="14.5703125" style="1" customWidth="1"/>
    <col min="7687" max="7687" width="12.7109375" style="1" customWidth="1"/>
    <col min="7688" max="7688" width="12.28515625" style="1" customWidth="1"/>
    <col min="7689" max="7689" width="10.85546875" style="1" customWidth="1"/>
    <col min="7690" max="7690" width="11.28515625" style="1" customWidth="1"/>
    <col min="7691" max="7691" width="0" style="1" hidden="1" customWidth="1"/>
    <col min="7692" max="7936" width="8.85546875" style="1"/>
    <col min="7937" max="7937" width="6.140625" style="1" bestFit="1" customWidth="1"/>
    <col min="7938" max="7938" width="11.7109375" style="1" customWidth="1"/>
    <col min="7939" max="7939" width="12.140625" style="1" customWidth="1"/>
    <col min="7940" max="7940" width="13.7109375" style="1" customWidth="1"/>
    <col min="7941" max="7941" width="13.5703125" style="1" customWidth="1"/>
    <col min="7942" max="7942" width="14.5703125" style="1" customWidth="1"/>
    <col min="7943" max="7943" width="12.7109375" style="1" customWidth="1"/>
    <col min="7944" max="7944" width="12.28515625" style="1" customWidth="1"/>
    <col min="7945" max="7945" width="10.85546875" style="1" customWidth="1"/>
    <col min="7946" max="7946" width="11.28515625" style="1" customWidth="1"/>
    <col min="7947" max="7947" width="0" style="1" hidden="1" customWidth="1"/>
    <col min="7948" max="8192" width="8.85546875" style="1"/>
    <col min="8193" max="8193" width="6.140625" style="1" bestFit="1" customWidth="1"/>
    <col min="8194" max="8194" width="11.7109375" style="1" customWidth="1"/>
    <col min="8195" max="8195" width="12.140625" style="1" customWidth="1"/>
    <col min="8196" max="8196" width="13.7109375" style="1" customWidth="1"/>
    <col min="8197" max="8197" width="13.5703125" style="1" customWidth="1"/>
    <col min="8198" max="8198" width="14.5703125" style="1" customWidth="1"/>
    <col min="8199" max="8199" width="12.7109375" style="1" customWidth="1"/>
    <col min="8200" max="8200" width="12.28515625" style="1" customWidth="1"/>
    <col min="8201" max="8201" width="10.85546875" style="1" customWidth="1"/>
    <col min="8202" max="8202" width="11.28515625" style="1" customWidth="1"/>
    <col min="8203" max="8203" width="0" style="1" hidden="1" customWidth="1"/>
    <col min="8204" max="8448" width="8.85546875" style="1"/>
    <col min="8449" max="8449" width="6.140625" style="1" bestFit="1" customWidth="1"/>
    <col min="8450" max="8450" width="11.7109375" style="1" customWidth="1"/>
    <col min="8451" max="8451" width="12.140625" style="1" customWidth="1"/>
    <col min="8452" max="8452" width="13.7109375" style="1" customWidth="1"/>
    <col min="8453" max="8453" width="13.5703125" style="1" customWidth="1"/>
    <col min="8454" max="8454" width="14.5703125" style="1" customWidth="1"/>
    <col min="8455" max="8455" width="12.7109375" style="1" customWidth="1"/>
    <col min="8456" max="8456" width="12.28515625" style="1" customWidth="1"/>
    <col min="8457" max="8457" width="10.85546875" style="1" customWidth="1"/>
    <col min="8458" max="8458" width="11.28515625" style="1" customWidth="1"/>
    <col min="8459" max="8459" width="0" style="1" hidden="1" customWidth="1"/>
    <col min="8460" max="8704" width="8.85546875" style="1"/>
    <col min="8705" max="8705" width="6.140625" style="1" bestFit="1" customWidth="1"/>
    <col min="8706" max="8706" width="11.7109375" style="1" customWidth="1"/>
    <col min="8707" max="8707" width="12.140625" style="1" customWidth="1"/>
    <col min="8708" max="8708" width="13.7109375" style="1" customWidth="1"/>
    <col min="8709" max="8709" width="13.5703125" style="1" customWidth="1"/>
    <col min="8710" max="8710" width="14.5703125" style="1" customWidth="1"/>
    <col min="8711" max="8711" width="12.7109375" style="1" customWidth="1"/>
    <col min="8712" max="8712" width="12.28515625" style="1" customWidth="1"/>
    <col min="8713" max="8713" width="10.85546875" style="1" customWidth="1"/>
    <col min="8714" max="8714" width="11.28515625" style="1" customWidth="1"/>
    <col min="8715" max="8715" width="0" style="1" hidden="1" customWidth="1"/>
    <col min="8716" max="8960" width="8.85546875" style="1"/>
    <col min="8961" max="8961" width="6.140625" style="1" bestFit="1" customWidth="1"/>
    <col min="8962" max="8962" width="11.7109375" style="1" customWidth="1"/>
    <col min="8963" max="8963" width="12.140625" style="1" customWidth="1"/>
    <col min="8964" max="8964" width="13.7109375" style="1" customWidth="1"/>
    <col min="8965" max="8965" width="13.5703125" style="1" customWidth="1"/>
    <col min="8966" max="8966" width="14.5703125" style="1" customWidth="1"/>
    <col min="8967" max="8967" width="12.7109375" style="1" customWidth="1"/>
    <col min="8968" max="8968" width="12.28515625" style="1" customWidth="1"/>
    <col min="8969" max="8969" width="10.85546875" style="1" customWidth="1"/>
    <col min="8970" max="8970" width="11.28515625" style="1" customWidth="1"/>
    <col min="8971" max="8971" width="0" style="1" hidden="1" customWidth="1"/>
    <col min="8972" max="9216" width="8.85546875" style="1"/>
    <col min="9217" max="9217" width="6.140625" style="1" bestFit="1" customWidth="1"/>
    <col min="9218" max="9218" width="11.7109375" style="1" customWidth="1"/>
    <col min="9219" max="9219" width="12.140625" style="1" customWidth="1"/>
    <col min="9220" max="9220" width="13.7109375" style="1" customWidth="1"/>
    <col min="9221" max="9221" width="13.5703125" style="1" customWidth="1"/>
    <col min="9222" max="9222" width="14.5703125" style="1" customWidth="1"/>
    <col min="9223" max="9223" width="12.7109375" style="1" customWidth="1"/>
    <col min="9224" max="9224" width="12.28515625" style="1" customWidth="1"/>
    <col min="9225" max="9225" width="10.85546875" style="1" customWidth="1"/>
    <col min="9226" max="9226" width="11.28515625" style="1" customWidth="1"/>
    <col min="9227" max="9227" width="0" style="1" hidden="1" customWidth="1"/>
    <col min="9228" max="9472" width="8.85546875" style="1"/>
    <col min="9473" max="9473" width="6.140625" style="1" bestFit="1" customWidth="1"/>
    <col min="9474" max="9474" width="11.7109375" style="1" customWidth="1"/>
    <col min="9475" max="9475" width="12.140625" style="1" customWidth="1"/>
    <col min="9476" max="9476" width="13.7109375" style="1" customWidth="1"/>
    <col min="9477" max="9477" width="13.5703125" style="1" customWidth="1"/>
    <col min="9478" max="9478" width="14.5703125" style="1" customWidth="1"/>
    <col min="9479" max="9479" width="12.7109375" style="1" customWidth="1"/>
    <col min="9480" max="9480" width="12.28515625" style="1" customWidth="1"/>
    <col min="9481" max="9481" width="10.85546875" style="1" customWidth="1"/>
    <col min="9482" max="9482" width="11.28515625" style="1" customWidth="1"/>
    <col min="9483" max="9483" width="0" style="1" hidden="1" customWidth="1"/>
    <col min="9484" max="9728" width="8.85546875" style="1"/>
    <col min="9729" max="9729" width="6.140625" style="1" bestFit="1" customWidth="1"/>
    <col min="9730" max="9730" width="11.7109375" style="1" customWidth="1"/>
    <col min="9731" max="9731" width="12.140625" style="1" customWidth="1"/>
    <col min="9732" max="9732" width="13.7109375" style="1" customWidth="1"/>
    <col min="9733" max="9733" width="13.5703125" style="1" customWidth="1"/>
    <col min="9734" max="9734" width="14.5703125" style="1" customWidth="1"/>
    <col min="9735" max="9735" width="12.7109375" style="1" customWidth="1"/>
    <col min="9736" max="9736" width="12.28515625" style="1" customWidth="1"/>
    <col min="9737" max="9737" width="10.85546875" style="1" customWidth="1"/>
    <col min="9738" max="9738" width="11.28515625" style="1" customWidth="1"/>
    <col min="9739" max="9739" width="0" style="1" hidden="1" customWidth="1"/>
    <col min="9740" max="9984" width="8.85546875" style="1"/>
    <col min="9985" max="9985" width="6.140625" style="1" bestFit="1" customWidth="1"/>
    <col min="9986" max="9986" width="11.7109375" style="1" customWidth="1"/>
    <col min="9987" max="9987" width="12.140625" style="1" customWidth="1"/>
    <col min="9988" max="9988" width="13.7109375" style="1" customWidth="1"/>
    <col min="9989" max="9989" width="13.5703125" style="1" customWidth="1"/>
    <col min="9990" max="9990" width="14.5703125" style="1" customWidth="1"/>
    <col min="9991" max="9991" width="12.7109375" style="1" customWidth="1"/>
    <col min="9992" max="9992" width="12.28515625" style="1" customWidth="1"/>
    <col min="9993" max="9993" width="10.85546875" style="1" customWidth="1"/>
    <col min="9994" max="9994" width="11.28515625" style="1" customWidth="1"/>
    <col min="9995" max="9995" width="0" style="1" hidden="1" customWidth="1"/>
    <col min="9996" max="10240" width="8.85546875" style="1"/>
    <col min="10241" max="10241" width="6.140625" style="1" bestFit="1" customWidth="1"/>
    <col min="10242" max="10242" width="11.7109375" style="1" customWidth="1"/>
    <col min="10243" max="10243" width="12.140625" style="1" customWidth="1"/>
    <col min="10244" max="10244" width="13.7109375" style="1" customWidth="1"/>
    <col min="10245" max="10245" width="13.5703125" style="1" customWidth="1"/>
    <col min="10246" max="10246" width="14.5703125" style="1" customWidth="1"/>
    <col min="10247" max="10247" width="12.7109375" style="1" customWidth="1"/>
    <col min="10248" max="10248" width="12.28515625" style="1" customWidth="1"/>
    <col min="10249" max="10249" width="10.85546875" style="1" customWidth="1"/>
    <col min="10250" max="10250" width="11.28515625" style="1" customWidth="1"/>
    <col min="10251" max="10251" width="0" style="1" hidden="1" customWidth="1"/>
    <col min="10252" max="10496" width="8.85546875" style="1"/>
    <col min="10497" max="10497" width="6.140625" style="1" bestFit="1" customWidth="1"/>
    <col min="10498" max="10498" width="11.7109375" style="1" customWidth="1"/>
    <col min="10499" max="10499" width="12.140625" style="1" customWidth="1"/>
    <col min="10500" max="10500" width="13.7109375" style="1" customWidth="1"/>
    <col min="10501" max="10501" width="13.5703125" style="1" customWidth="1"/>
    <col min="10502" max="10502" width="14.5703125" style="1" customWidth="1"/>
    <col min="10503" max="10503" width="12.7109375" style="1" customWidth="1"/>
    <col min="10504" max="10504" width="12.28515625" style="1" customWidth="1"/>
    <col min="10505" max="10505" width="10.85546875" style="1" customWidth="1"/>
    <col min="10506" max="10506" width="11.28515625" style="1" customWidth="1"/>
    <col min="10507" max="10507" width="0" style="1" hidden="1" customWidth="1"/>
    <col min="10508" max="10752" width="8.85546875" style="1"/>
    <col min="10753" max="10753" width="6.140625" style="1" bestFit="1" customWidth="1"/>
    <col min="10754" max="10754" width="11.7109375" style="1" customWidth="1"/>
    <col min="10755" max="10755" width="12.140625" style="1" customWidth="1"/>
    <col min="10756" max="10756" width="13.7109375" style="1" customWidth="1"/>
    <col min="10757" max="10757" width="13.5703125" style="1" customWidth="1"/>
    <col min="10758" max="10758" width="14.5703125" style="1" customWidth="1"/>
    <col min="10759" max="10759" width="12.7109375" style="1" customWidth="1"/>
    <col min="10760" max="10760" width="12.28515625" style="1" customWidth="1"/>
    <col min="10761" max="10761" width="10.85546875" style="1" customWidth="1"/>
    <col min="10762" max="10762" width="11.28515625" style="1" customWidth="1"/>
    <col min="10763" max="10763" width="0" style="1" hidden="1" customWidth="1"/>
    <col min="10764" max="11008" width="8.85546875" style="1"/>
    <col min="11009" max="11009" width="6.140625" style="1" bestFit="1" customWidth="1"/>
    <col min="11010" max="11010" width="11.7109375" style="1" customWidth="1"/>
    <col min="11011" max="11011" width="12.140625" style="1" customWidth="1"/>
    <col min="11012" max="11012" width="13.7109375" style="1" customWidth="1"/>
    <col min="11013" max="11013" width="13.5703125" style="1" customWidth="1"/>
    <col min="11014" max="11014" width="14.5703125" style="1" customWidth="1"/>
    <col min="11015" max="11015" width="12.7109375" style="1" customWidth="1"/>
    <col min="11016" max="11016" width="12.28515625" style="1" customWidth="1"/>
    <col min="11017" max="11017" width="10.85546875" style="1" customWidth="1"/>
    <col min="11018" max="11018" width="11.28515625" style="1" customWidth="1"/>
    <col min="11019" max="11019" width="0" style="1" hidden="1" customWidth="1"/>
    <col min="11020" max="11264" width="8.85546875" style="1"/>
    <col min="11265" max="11265" width="6.140625" style="1" bestFit="1" customWidth="1"/>
    <col min="11266" max="11266" width="11.7109375" style="1" customWidth="1"/>
    <col min="11267" max="11267" width="12.140625" style="1" customWidth="1"/>
    <col min="11268" max="11268" width="13.7109375" style="1" customWidth="1"/>
    <col min="11269" max="11269" width="13.5703125" style="1" customWidth="1"/>
    <col min="11270" max="11270" width="14.5703125" style="1" customWidth="1"/>
    <col min="11271" max="11271" width="12.7109375" style="1" customWidth="1"/>
    <col min="11272" max="11272" width="12.28515625" style="1" customWidth="1"/>
    <col min="11273" max="11273" width="10.85546875" style="1" customWidth="1"/>
    <col min="11274" max="11274" width="11.28515625" style="1" customWidth="1"/>
    <col min="11275" max="11275" width="0" style="1" hidden="1" customWidth="1"/>
    <col min="11276" max="11520" width="8.85546875" style="1"/>
    <col min="11521" max="11521" width="6.140625" style="1" bestFit="1" customWidth="1"/>
    <col min="11522" max="11522" width="11.7109375" style="1" customWidth="1"/>
    <col min="11523" max="11523" width="12.140625" style="1" customWidth="1"/>
    <col min="11524" max="11524" width="13.7109375" style="1" customWidth="1"/>
    <col min="11525" max="11525" width="13.5703125" style="1" customWidth="1"/>
    <col min="11526" max="11526" width="14.5703125" style="1" customWidth="1"/>
    <col min="11527" max="11527" width="12.7109375" style="1" customWidth="1"/>
    <col min="11528" max="11528" width="12.28515625" style="1" customWidth="1"/>
    <col min="11529" max="11529" width="10.85546875" style="1" customWidth="1"/>
    <col min="11530" max="11530" width="11.28515625" style="1" customWidth="1"/>
    <col min="11531" max="11531" width="0" style="1" hidden="1" customWidth="1"/>
    <col min="11532" max="11776" width="8.85546875" style="1"/>
    <col min="11777" max="11777" width="6.140625" style="1" bestFit="1" customWidth="1"/>
    <col min="11778" max="11778" width="11.7109375" style="1" customWidth="1"/>
    <col min="11779" max="11779" width="12.140625" style="1" customWidth="1"/>
    <col min="11780" max="11780" width="13.7109375" style="1" customWidth="1"/>
    <col min="11781" max="11781" width="13.5703125" style="1" customWidth="1"/>
    <col min="11782" max="11782" width="14.5703125" style="1" customWidth="1"/>
    <col min="11783" max="11783" width="12.7109375" style="1" customWidth="1"/>
    <col min="11784" max="11784" width="12.28515625" style="1" customWidth="1"/>
    <col min="11785" max="11785" width="10.85546875" style="1" customWidth="1"/>
    <col min="11786" max="11786" width="11.28515625" style="1" customWidth="1"/>
    <col min="11787" max="11787" width="0" style="1" hidden="1" customWidth="1"/>
    <col min="11788" max="12032" width="8.85546875" style="1"/>
    <col min="12033" max="12033" width="6.140625" style="1" bestFit="1" customWidth="1"/>
    <col min="12034" max="12034" width="11.7109375" style="1" customWidth="1"/>
    <col min="12035" max="12035" width="12.140625" style="1" customWidth="1"/>
    <col min="12036" max="12036" width="13.7109375" style="1" customWidth="1"/>
    <col min="12037" max="12037" width="13.5703125" style="1" customWidth="1"/>
    <col min="12038" max="12038" width="14.5703125" style="1" customWidth="1"/>
    <col min="12039" max="12039" width="12.7109375" style="1" customWidth="1"/>
    <col min="12040" max="12040" width="12.28515625" style="1" customWidth="1"/>
    <col min="12041" max="12041" width="10.85546875" style="1" customWidth="1"/>
    <col min="12042" max="12042" width="11.28515625" style="1" customWidth="1"/>
    <col min="12043" max="12043" width="0" style="1" hidden="1" customWidth="1"/>
    <col min="12044" max="12288" width="8.85546875" style="1"/>
    <col min="12289" max="12289" width="6.140625" style="1" bestFit="1" customWidth="1"/>
    <col min="12290" max="12290" width="11.7109375" style="1" customWidth="1"/>
    <col min="12291" max="12291" width="12.140625" style="1" customWidth="1"/>
    <col min="12292" max="12292" width="13.7109375" style="1" customWidth="1"/>
    <col min="12293" max="12293" width="13.5703125" style="1" customWidth="1"/>
    <col min="12294" max="12294" width="14.5703125" style="1" customWidth="1"/>
    <col min="12295" max="12295" width="12.7109375" style="1" customWidth="1"/>
    <col min="12296" max="12296" width="12.28515625" style="1" customWidth="1"/>
    <col min="12297" max="12297" width="10.85546875" style="1" customWidth="1"/>
    <col min="12298" max="12298" width="11.28515625" style="1" customWidth="1"/>
    <col min="12299" max="12299" width="0" style="1" hidden="1" customWidth="1"/>
    <col min="12300" max="12544" width="8.85546875" style="1"/>
    <col min="12545" max="12545" width="6.140625" style="1" bestFit="1" customWidth="1"/>
    <col min="12546" max="12546" width="11.7109375" style="1" customWidth="1"/>
    <col min="12547" max="12547" width="12.140625" style="1" customWidth="1"/>
    <col min="12548" max="12548" width="13.7109375" style="1" customWidth="1"/>
    <col min="12549" max="12549" width="13.5703125" style="1" customWidth="1"/>
    <col min="12550" max="12550" width="14.5703125" style="1" customWidth="1"/>
    <col min="12551" max="12551" width="12.7109375" style="1" customWidth="1"/>
    <col min="12552" max="12552" width="12.28515625" style="1" customWidth="1"/>
    <col min="12553" max="12553" width="10.85546875" style="1" customWidth="1"/>
    <col min="12554" max="12554" width="11.28515625" style="1" customWidth="1"/>
    <col min="12555" max="12555" width="0" style="1" hidden="1" customWidth="1"/>
    <col min="12556" max="12800" width="8.85546875" style="1"/>
    <col min="12801" max="12801" width="6.140625" style="1" bestFit="1" customWidth="1"/>
    <col min="12802" max="12802" width="11.7109375" style="1" customWidth="1"/>
    <col min="12803" max="12803" width="12.140625" style="1" customWidth="1"/>
    <col min="12804" max="12804" width="13.7109375" style="1" customWidth="1"/>
    <col min="12805" max="12805" width="13.5703125" style="1" customWidth="1"/>
    <col min="12806" max="12806" width="14.5703125" style="1" customWidth="1"/>
    <col min="12807" max="12807" width="12.7109375" style="1" customWidth="1"/>
    <col min="12808" max="12808" width="12.28515625" style="1" customWidth="1"/>
    <col min="12809" max="12809" width="10.85546875" style="1" customWidth="1"/>
    <col min="12810" max="12810" width="11.28515625" style="1" customWidth="1"/>
    <col min="12811" max="12811" width="0" style="1" hidden="1" customWidth="1"/>
    <col min="12812" max="13056" width="8.85546875" style="1"/>
    <col min="13057" max="13057" width="6.140625" style="1" bestFit="1" customWidth="1"/>
    <col min="13058" max="13058" width="11.7109375" style="1" customWidth="1"/>
    <col min="13059" max="13059" width="12.140625" style="1" customWidth="1"/>
    <col min="13060" max="13060" width="13.7109375" style="1" customWidth="1"/>
    <col min="13061" max="13061" width="13.5703125" style="1" customWidth="1"/>
    <col min="13062" max="13062" width="14.5703125" style="1" customWidth="1"/>
    <col min="13063" max="13063" width="12.7109375" style="1" customWidth="1"/>
    <col min="13064" max="13064" width="12.28515625" style="1" customWidth="1"/>
    <col min="13065" max="13065" width="10.85546875" style="1" customWidth="1"/>
    <col min="13066" max="13066" width="11.28515625" style="1" customWidth="1"/>
    <col min="13067" max="13067" width="0" style="1" hidden="1" customWidth="1"/>
    <col min="13068" max="13312" width="8.85546875" style="1"/>
    <col min="13313" max="13313" width="6.140625" style="1" bestFit="1" customWidth="1"/>
    <col min="13314" max="13314" width="11.7109375" style="1" customWidth="1"/>
    <col min="13315" max="13315" width="12.140625" style="1" customWidth="1"/>
    <col min="13316" max="13316" width="13.7109375" style="1" customWidth="1"/>
    <col min="13317" max="13317" width="13.5703125" style="1" customWidth="1"/>
    <col min="13318" max="13318" width="14.5703125" style="1" customWidth="1"/>
    <col min="13319" max="13319" width="12.7109375" style="1" customWidth="1"/>
    <col min="13320" max="13320" width="12.28515625" style="1" customWidth="1"/>
    <col min="13321" max="13321" width="10.85546875" style="1" customWidth="1"/>
    <col min="13322" max="13322" width="11.28515625" style="1" customWidth="1"/>
    <col min="13323" max="13323" width="0" style="1" hidden="1" customWidth="1"/>
    <col min="13324" max="13568" width="8.85546875" style="1"/>
    <col min="13569" max="13569" width="6.140625" style="1" bestFit="1" customWidth="1"/>
    <col min="13570" max="13570" width="11.7109375" style="1" customWidth="1"/>
    <col min="13571" max="13571" width="12.140625" style="1" customWidth="1"/>
    <col min="13572" max="13572" width="13.7109375" style="1" customWidth="1"/>
    <col min="13573" max="13573" width="13.5703125" style="1" customWidth="1"/>
    <col min="13574" max="13574" width="14.5703125" style="1" customWidth="1"/>
    <col min="13575" max="13575" width="12.7109375" style="1" customWidth="1"/>
    <col min="13576" max="13576" width="12.28515625" style="1" customWidth="1"/>
    <col min="13577" max="13577" width="10.85546875" style="1" customWidth="1"/>
    <col min="13578" max="13578" width="11.28515625" style="1" customWidth="1"/>
    <col min="13579" max="13579" width="0" style="1" hidden="1" customWidth="1"/>
    <col min="13580" max="13824" width="8.85546875" style="1"/>
    <col min="13825" max="13825" width="6.140625" style="1" bestFit="1" customWidth="1"/>
    <col min="13826" max="13826" width="11.7109375" style="1" customWidth="1"/>
    <col min="13827" max="13827" width="12.140625" style="1" customWidth="1"/>
    <col min="13828" max="13828" width="13.7109375" style="1" customWidth="1"/>
    <col min="13829" max="13829" width="13.5703125" style="1" customWidth="1"/>
    <col min="13830" max="13830" width="14.5703125" style="1" customWidth="1"/>
    <col min="13831" max="13831" width="12.7109375" style="1" customWidth="1"/>
    <col min="13832" max="13832" width="12.28515625" style="1" customWidth="1"/>
    <col min="13833" max="13833" width="10.85546875" style="1" customWidth="1"/>
    <col min="13834" max="13834" width="11.28515625" style="1" customWidth="1"/>
    <col min="13835" max="13835" width="0" style="1" hidden="1" customWidth="1"/>
    <col min="13836" max="14080" width="8.85546875" style="1"/>
    <col min="14081" max="14081" width="6.140625" style="1" bestFit="1" customWidth="1"/>
    <col min="14082" max="14082" width="11.7109375" style="1" customWidth="1"/>
    <col min="14083" max="14083" width="12.140625" style="1" customWidth="1"/>
    <col min="14084" max="14084" width="13.7109375" style="1" customWidth="1"/>
    <col min="14085" max="14085" width="13.5703125" style="1" customWidth="1"/>
    <col min="14086" max="14086" width="14.5703125" style="1" customWidth="1"/>
    <col min="14087" max="14087" width="12.7109375" style="1" customWidth="1"/>
    <col min="14088" max="14088" width="12.28515625" style="1" customWidth="1"/>
    <col min="14089" max="14089" width="10.85546875" style="1" customWidth="1"/>
    <col min="14090" max="14090" width="11.28515625" style="1" customWidth="1"/>
    <col min="14091" max="14091" width="0" style="1" hidden="1" customWidth="1"/>
    <col min="14092" max="14336" width="8.85546875" style="1"/>
    <col min="14337" max="14337" width="6.140625" style="1" bestFit="1" customWidth="1"/>
    <col min="14338" max="14338" width="11.7109375" style="1" customWidth="1"/>
    <col min="14339" max="14339" width="12.140625" style="1" customWidth="1"/>
    <col min="14340" max="14340" width="13.7109375" style="1" customWidth="1"/>
    <col min="14341" max="14341" width="13.5703125" style="1" customWidth="1"/>
    <col min="14342" max="14342" width="14.5703125" style="1" customWidth="1"/>
    <col min="14343" max="14343" width="12.7109375" style="1" customWidth="1"/>
    <col min="14344" max="14344" width="12.28515625" style="1" customWidth="1"/>
    <col min="14345" max="14345" width="10.85546875" style="1" customWidth="1"/>
    <col min="14346" max="14346" width="11.28515625" style="1" customWidth="1"/>
    <col min="14347" max="14347" width="0" style="1" hidden="1" customWidth="1"/>
    <col min="14348" max="14592" width="8.85546875" style="1"/>
    <col min="14593" max="14593" width="6.140625" style="1" bestFit="1" customWidth="1"/>
    <col min="14594" max="14594" width="11.7109375" style="1" customWidth="1"/>
    <col min="14595" max="14595" width="12.140625" style="1" customWidth="1"/>
    <col min="14596" max="14596" width="13.7109375" style="1" customWidth="1"/>
    <col min="14597" max="14597" width="13.5703125" style="1" customWidth="1"/>
    <col min="14598" max="14598" width="14.5703125" style="1" customWidth="1"/>
    <col min="14599" max="14599" width="12.7109375" style="1" customWidth="1"/>
    <col min="14600" max="14600" width="12.28515625" style="1" customWidth="1"/>
    <col min="14601" max="14601" width="10.85546875" style="1" customWidth="1"/>
    <col min="14602" max="14602" width="11.28515625" style="1" customWidth="1"/>
    <col min="14603" max="14603" width="0" style="1" hidden="1" customWidth="1"/>
    <col min="14604" max="14848" width="8.85546875" style="1"/>
    <col min="14849" max="14849" width="6.140625" style="1" bestFit="1" customWidth="1"/>
    <col min="14850" max="14850" width="11.7109375" style="1" customWidth="1"/>
    <col min="14851" max="14851" width="12.140625" style="1" customWidth="1"/>
    <col min="14852" max="14852" width="13.7109375" style="1" customWidth="1"/>
    <col min="14853" max="14853" width="13.5703125" style="1" customWidth="1"/>
    <col min="14854" max="14854" width="14.5703125" style="1" customWidth="1"/>
    <col min="14855" max="14855" width="12.7109375" style="1" customWidth="1"/>
    <col min="14856" max="14856" width="12.28515625" style="1" customWidth="1"/>
    <col min="14857" max="14857" width="10.85546875" style="1" customWidth="1"/>
    <col min="14858" max="14858" width="11.28515625" style="1" customWidth="1"/>
    <col min="14859" max="14859" width="0" style="1" hidden="1" customWidth="1"/>
    <col min="14860" max="15104" width="8.85546875" style="1"/>
    <col min="15105" max="15105" width="6.140625" style="1" bestFit="1" customWidth="1"/>
    <col min="15106" max="15106" width="11.7109375" style="1" customWidth="1"/>
    <col min="15107" max="15107" width="12.140625" style="1" customWidth="1"/>
    <col min="15108" max="15108" width="13.7109375" style="1" customWidth="1"/>
    <col min="15109" max="15109" width="13.5703125" style="1" customWidth="1"/>
    <col min="15110" max="15110" width="14.5703125" style="1" customWidth="1"/>
    <col min="15111" max="15111" width="12.7109375" style="1" customWidth="1"/>
    <col min="15112" max="15112" width="12.28515625" style="1" customWidth="1"/>
    <col min="15113" max="15113" width="10.85546875" style="1" customWidth="1"/>
    <col min="15114" max="15114" width="11.28515625" style="1" customWidth="1"/>
    <col min="15115" max="15115" width="0" style="1" hidden="1" customWidth="1"/>
    <col min="15116" max="15360" width="8.85546875" style="1"/>
    <col min="15361" max="15361" width="6.140625" style="1" bestFit="1" customWidth="1"/>
    <col min="15362" max="15362" width="11.7109375" style="1" customWidth="1"/>
    <col min="15363" max="15363" width="12.140625" style="1" customWidth="1"/>
    <col min="15364" max="15364" width="13.7109375" style="1" customWidth="1"/>
    <col min="15365" max="15365" width="13.5703125" style="1" customWidth="1"/>
    <col min="15366" max="15366" width="14.5703125" style="1" customWidth="1"/>
    <col min="15367" max="15367" width="12.7109375" style="1" customWidth="1"/>
    <col min="15368" max="15368" width="12.28515625" style="1" customWidth="1"/>
    <col min="15369" max="15369" width="10.85546875" style="1" customWidth="1"/>
    <col min="15370" max="15370" width="11.28515625" style="1" customWidth="1"/>
    <col min="15371" max="15371" width="0" style="1" hidden="1" customWidth="1"/>
    <col min="15372" max="15616" width="8.85546875" style="1"/>
    <col min="15617" max="15617" width="6.140625" style="1" bestFit="1" customWidth="1"/>
    <col min="15618" max="15618" width="11.7109375" style="1" customWidth="1"/>
    <col min="15619" max="15619" width="12.140625" style="1" customWidth="1"/>
    <col min="15620" max="15620" width="13.7109375" style="1" customWidth="1"/>
    <col min="15621" max="15621" width="13.5703125" style="1" customWidth="1"/>
    <col min="15622" max="15622" width="14.5703125" style="1" customWidth="1"/>
    <col min="15623" max="15623" width="12.7109375" style="1" customWidth="1"/>
    <col min="15624" max="15624" width="12.28515625" style="1" customWidth="1"/>
    <col min="15625" max="15625" width="10.85546875" style="1" customWidth="1"/>
    <col min="15626" max="15626" width="11.28515625" style="1" customWidth="1"/>
    <col min="15627" max="15627" width="0" style="1" hidden="1" customWidth="1"/>
    <col min="15628" max="15872" width="8.85546875" style="1"/>
    <col min="15873" max="15873" width="6.140625" style="1" bestFit="1" customWidth="1"/>
    <col min="15874" max="15874" width="11.7109375" style="1" customWidth="1"/>
    <col min="15875" max="15875" width="12.140625" style="1" customWidth="1"/>
    <col min="15876" max="15876" width="13.7109375" style="1" customWidth="1"/>
    <col min="15877" max="15877" width="13.5703125" style="1" customWidth="1"/>
    <col min="15878" max="15878" width="14.5703125" style="1" customWidth="1"/>
    <col min="15879" max="15879" width="12.7109375" style="1" customWidth="1"/>
    <col min="15880" max="15880" width="12.28515625" style="1" customWidth="1"/>
    <col min="15881" max="15881" width="10.85546875" style="1" customWidth="1"/>
    <col min="15882" max="15882" width="11.28515625" style="1" customWidth="1"/>
    <col min="15883" max="15883" width="0" style="1" hidden="1" customWidth="1"/>
    <col min="15884" max="16128" width="8.85546875" style="1"/>
    <col min="16129" max="16129" width="6.140625" style="1" bestFit="1" customWidth="1"/>
    <col min="16130" max="16130" width="11.7109375" style="1" customWidth="1"/>
    <col min="16131" max="16131" width="12.140625" style="1" customWidth="1"/>
    <col min="16132" max="16132" width="13.7109375" style="1" customWidth="1"/>
    <col min="16133" max="16133" width="13.5703125" style="1" customWidth="1"/>
    <col min="16134" max="16134" width="14.5703125" style="1" customWidth="1"/>
    <col min="16135" max="16135" width="12.7109375" style="1" customWidth="1"/>
    <col min="16136" max="16136" width="12.28515625" style="1" customWidth="1"/>
    <col min="16137" max="16137" width="10.85546875" style="1" customWidth="1"/>
    <col min="16138" max="16138" width="11.28515625" style="1" customWidth="1"/>
    <col min="16139" max="16139" width="0" style="1" hidden="1" customWidth="1"/>
    <col min="16140" max="16384" width="8.85546875" style="1"/>
  </cols>
  <sheetData>
    <row r="1" spans="2:47" s="136" customFormat="1" ht="75" customHeight="1" x14ac:dyDescent="0.25">
      <c r="B1" s="135"/>
      <c r="C1" s="239" t="s">
        <v>75</v>
      </c>
      <c r="D1" s="239"/>
      <c r="E1" s="239"/>
      <c r="F1" s="239"/>
      <c r="G1" s="239"/>
      <c r="H1" s="156"/>
      <c r="I1" s="156"/>
      <c r="J1" s="156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</row>
    <row r="2" spans="2:47" ht="6" customHeight="1" x14ac:dyDescent="0.25">
      <c r="B2" s="17"/>
      <c r="C2" s="17"/>
      <c r="D2" s="17"/>
      <c r="E2" s="17"/>
      <c r="F2" s="17"/>
      <c r="G2" s="17"/>
      <c r="H2" s="19"/>
      <c r="I2" s="19"/>
      <c r="J2" s="12"/>
      <c r="AT2" s="1"/>
      <c r="AU2" s="1"/>
    </row>
    <row r="3" spans="2:47" s="17" customFormat="1" ht="3.75" customHeight="1" x14ac:dyDescent="0.25">
      <c r="B3" s="37"/>
      <c r="C3" s="37"/>
      <c r="D3" s="37"/>
      <c r="E3" s="37"/>
      <c r="F3" s="37"/>
      <c r="G3" s="37"/>
      <c r="H3" s="12"/>
      <c r="J3" s="37"/>
    </row>
    <row r="4" spans="2:47" s="136" customFormat="1" ht="20.25" customHeight="1" x14ac:dyDescent="0.25">
      <c r="B4" s="153" t="s">
        <v>3</v>
      </c>
      <c r="C4" s="135"/>
      <c r="D4" s="135"/>
      <c r="E4" s="135"/>
      <c r="F4" s="135"/>
      <c r="G4" s="135"/>
      <c r="I4" s="228" t="s">
        <v>103</v>
      </c>
      <c r="J4" s="228"/>
      <c r="K4" s="228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</row>
    <row r="5" spans="2:47" s="136" customFormat="1" ht="15.75" x14ac:dyDescent="0.25">
      <c r="B5" s="154" t="s">
        <v>73</v>
      </c>
      <c r="C5" s="154"/>
      <c r="D5" s="154"/>
      <c r="E5" s="154"/>
      <c r="F5" s="154"/>
      <c r="G5" s="155"/>
      <c r="I5" s="228"/>
      <c r="J5" s="228"/>
      <c r="K5" s="228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</row>
    <row r="6" spans="2:47" s="136" customFormat="1" ht="14.25" customHeight="1" x14ac:dyDescent="0.25">
      <c r="B6" s="154" t="s">
        <v>74</v>
      </c>
      <c r="C6" s="154"/>
      <c r="D6" s="154"/>
      <c r="E6" s="154"/>
      <c r="F6" s="154"/>
      <c r="G6" s="155"/>
      <c r="H6" s="154"/>
      <c r="I6" s="154"/>
      <c r="J6" s="154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</row>
    <row r="7" spans="2:47" ht="6" customHeight="1" x14ac:dyDescent="0.25">
      <c r="B7" s="19"/>
      <c r="C7" s="19"/>
      <c r="D7" s="19"/>
      <c r="E7" s="19"/>
      <c r="F7" s="19"/>
      <c r="G7" s="19"/>
      <c r="H7" s="19"/>
      <c r="I7" s="19"/>
      <c r="J7" s="12"/>
      <c r="AT7" s="1"/>
      <c r="AU7" s="1"/>
    </row>
    <row r="8" spans="2:47" ht="7.9" customHeight="1" thickBot="1" x14ac:dyDescent="0.3">
      <c r="B8" s="12"/>
      <c r="C8" s="12"/>
      <c r="D8" s="12"/>
      <c r="E8" s="12"/>
      <c r="F8" s="12"/>
      <c r="G8" s="12"/>
      <c r="H8" s="12"/>
      <c r="I8" s="17"/>
      <c r="J8" s="37"/>
      <c r="AT8" s="1"/>
      <c r="AU8" s="1"/>
    </row>
    <row r="9" spans="2:47" s="2" customFormat="1" ht="16.5" thickBot="1" x14ac:dyDescent="0.3">
      <c r="B9" s="31" t="s">
        <v>4</v>
      </c>
      <c r="C9" s="31"/>
      <c r="D9" s="229"/>
      <c r="E9" s="230"/>
      <c r="F9" s="230"/>
      <c r="G9" s="230"/>
      <c r="H9" s="231"/>
      <c r="I9" s="110" t="s">
        <v>35</v>
      </c>
      <c r="J9" s="149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</row>
    <row r="10" spans="2:47" s="2" customFormat="1" ht="11.25" customHeight="1" thickBot="1" x14ac:dyDescent="0.3">
      <c r="B10" s="42"/>
      <c r="C10" s="32"/>
      <c r="D10" s="33"/>
      <c r="E10" s="32"/>
      <c r="F10" s="32"/>
      <c r="G10" s="32"/>
      <c r="H10" s="221" t="s">
        <v>78</v>
      </c>
      <c r="I10" s="158"/>
      <c r="J10" s="158"/>
      <c r="K10" s="32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</row>
    <row r="11" spans="2:47" s="2" customFormat="1" ht="18" customHeight="1" thickBot="1" x14ac:dyDescent="0.3">
      <c r="B11" s="34" t="s">
        <v>64</v>
      </c>
      <c r="C11" s="34"/>
      <c r="D11" s="219"/>
      <c r="E11" s="232"/>
      <c r="F11" s="233"/>
      <c r="G11" s="233"/>
      <c r="H11" s="233"/>
      <c r="I11" s="233"/>
      <c r="J11" s="234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</row>
    <row r="12" spans="2:47" s="2" customFormat="1" ht="9.75" customHeight="1" thickBot="1" x14ac:dyDescent="0.3">
      <c r="B12" s="32"/>
      <c r="C12" s="34"/>
      <c r="D12" s="43"/>
      <c r="E12" s="43"/>
      <c r="F12" s="43"/>
      <c r="G12" s="34"/>
      <c r="H12" s="35"/>
      <c r="I12" s="35"/>
      <c r="J12" s="35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</row>
    <row r="13" spans="2:47" s="2" customFormat="1" ht="16.5" thickBot="1" x14ac:dyDescent="0.3">
      <c r="B13" s="34" t="s">
        <v>44</v>
      </c>
      <c r="C13" s="220" t="s">
        <v>100</v>
      </c>
      <c r="D13" s="223" t="s">
        <v>45</v>
      </c>
      <c r="E13" s="148"/>
      <c r="F13" s="222" t="s">
        <v>57</v>
      </c>
      <c r="G13" s="224"/>
      <c r="H13" s="41"/>
      <c r="J13" s="147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</row>
    <row r="14" spans="2:47" ht="15.75" thickBot="1" x14ac:dyDescent="0.3">
      <c r="B14" s="17"/>
      <c r="C14" s="17"/>
      <c r="D14" s="17"/>
      <c r="E14" s="36"/>
      <c r="F14" s="206" t="s">
        <v>82</v>
      </c>
      <c r="I14" s="111"/>
      <c r="J14" s="111"/>
      <c r="AT14" s="1"/>
      <c r="AU14" s="1"/>
    </row>
    <row r="15" spans="2:47" ht="15" customHeight="1" x14ac:dyDescent="0.25">
      <c r="B15" s="240" t="s">
        <v>0</v>
      </c>
      <c r="C15" s="236" t="s">
        <v>60</v>
      </c>
      <c r="D15" s="236" t="s">
        <v>61</v>
      </c>
      <c r="E15" s="236" t="s">
        <v>99</v>
      </c>
      <c r="F15" s="236" t="s">
        <v>63</v>
      </c>
      <c r="G15" s="236" t="s">
        <v>62</v>
      </c>
      <c r="H15" s="236" t="s">
        <v>58</v>
      </c>
      <c r="I15" s="236" t="s">
        <v>59</v>
      </c>
      <c r="J15" s="225" t="s">
        <v>95</v>
      </c>
      <c r="AT15" s="1"/>
      <c r="AU15" s="1"/>
    </row>
    <row r="16" spans="2:47" ht="21.75" customHeight="1" x14ac:dyDescent="0.25">
      <c r="B16" s="241"/>
      <c r="C16" s="237"/>
      <c r="D16" s="237"/>
      <c r="E16" s="237"/>
      <c r="F16" s="237"/>
      <c r="G16" s="237"/>
      <c r="H16" s="237"/>
      <c r="I16" s="237"/>
      <c r="J16" s="226"/>
      <c r="AT16" s="1"/>
      <c r="AU16" s="1"/>
    </row>
    <row r="17" spans="2:47" ht="22.5" customHeight="1" thickBot="1" x14ac:dyDescent="0.3">
      <c r="B17" s="242"/>
      <c r="C17" s="238"/>
      <c r="D17" s="238"/>
      <c r="E17" s="238"/>
      <c r="F17" s="238"/>
      <c r="G17" s="238"/>
      <c r="H17" s="238"/>
      <c r="I17" s="238"/>
      <c r="J17" s="227"/>
      <c r="K17" s="12"/>
      <c r="M17" s="150">
        <v>0.25</v>
      </c>
      <c r="N17" s="150">
        <v>0.375</v>
      </c>
      <c r="AT17" s="1"/>
      <c r="AU17" s="1"/>
    </row>
    <row r="18" spans="2:47" s="3" customFormat="1" ht="17.649999999999999" customHeight="1" x14ac:dyDescent="0.25">
      <c r="B18" s="112">
        <f>IFERROR(DATEVALUE(CONCATENATE(1,C13,E13)),"")</f>
        <v>43040</v>
      </c>
      <c r="C18" s="113"/>
      <c r="D18" s="113"/>
      <c r="E18" s="114"/>
      <c r="F18" s="129" t="str">
        <f>IF(E18&lt;&gt;"","",IF(C18&gt;0,D18-C18,""))</f>
        <v/>
      </c>
      <c r="G18" s="113"/>
      <c r="H18" s="202">
        <f t="shared" ref="H18:H32" si="0">IF(G18&lt;&gt;"",D18-C18-G18,IF(E18&lt;&gt;"","",K18))</f>
        <v>0</v>
      </c>
      <c r="I18" s="129" t="str">
        <f t="shared" ref="I18:I48" si="1">IF(E18&lt;&gt;"",$J$13/4.348/5,"")</f>
        <v/>
      </c>
      <c r="J18" s="217"/>
      <c r="K18" s="151">
        <f>IF(D18-C18&gt;$M$17,D18-C18-$M$18,D18-C18)</f>
        <v>0</v>
      </c>
      <c r="L18" s="11"/>
      <c r="M18" s="150">
        <v>2.0833333333333332E-2</v>
      </c>
      <c r="N18" s="150">
        <v>3.125E-2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</row>
    <row r="19" spans="2:47" s="3" customFormat="1" ht="17.649999999999999" customHeight="1" x14ac:dyDescent="0.25">
      <c r="B19" s="117">
        <f>IFERROR(B18+1,"")</f>
        <v>43041</v>
      </c>
      <c r="C19" s="113"/>
      <c r="D19" s="113"/>
      <c r="E19" s="114"/>
      <c r="F19" s="115" t="str">
        <f>IF(E19&lt;&gt;"","",IF(C19&gt;0,D19-C19,""))</f>
        <v/>
      </c>
      <c r="G19" s="118"/>
      <c r="H19" s="116">
        <f t="shared" si="0"/>
        <v>0</v>
      </c>
      <c r="I19" s="115" t="str">
        <f t="shared" si="1"/>
        <v/>
      </c>
      <c r="J19" s="218"/>
      <c r="K19" s="151">
        <f t="shared" ref="K19:K26" si="2">IF(D19-C19&gt;$M$17,D19-C19-$M$18,D19-C19)</f>
        <v>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</row>
    <row r="20" spans="2:47" s="3" customFormat="1" ht="17.649999999999999" customHeight="1" x14ac:dyDescent="0.25">
      <c r="B20" s="117">
        <f t="shared" ref="B20:B44" si="3">IFERROR(B19+1,"")</f>
        <v>43042</v>
      </c>
      <c r="C20" s="113"/>
      <c r="D20" s="113"/>
      <c r="E20" s="114"/>
      <c r="F20" s="115" t="str">
        <f>IF(E20&lt;&gt;"","",IF(C20&gt;0,D20-C20,""))</f>
        <v/>
      </c>
      <c r="G20" s="118"/>
      <c r="H20" s="116">
        <f t="shared" si="0"/>
        <v>0</v>
      </c>
      <c r="I20" s="115" t="str">
        <f t="shared" si="1"/>
        <v/>
      </c>
      <c r="J20" s="218"/>
      <c r="K20" s="151">
        <f t="shared" si="2"/>
        <v>0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</row>
    <row r="21" spans="2:47" s="3" customFormat="1" ht="17.649999999999999" customHeight="1" x14ac:dyDescent="0.25">
      <c r="B21" s="117">
        <f t="shared" si="3"/>
        <v>43043</v>
      </c>
      <c r="C21" s="113"/>
      <c r="D21" s="113"/>
      <c r="E21" s="114"/>
      <c r="F21" s="115" t="str">
        <f t="shared" ref="F21:F48" si="4">IF(E21&lt;&gt;"","",IF(C21&gt;0,D21-C21,""))</f>
        <v/>
      </c>
      <c r="G21" s="118"/>
      <c r="H21" s="116">
        <f t="shared" si="0"/>
        <v>0</v>
      </c>
      <c r="I21" s="115" t="str">
        <f t="shared" si="1"/>
        <v/>
      </c>
      <c r="J21" s="218"/>
      <c r="K21" s="151">
        <f t="shared" si="2"/>
        <v>0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</row>
    <row r="22" spans="2:47" s="3" customFormat="1" ht="17.649999999999999" customHeight="1" x14ac:dyDescent="0.25">
      <c r="B22" s="117">
        <f t="shared" si="3"/>
        <v>43044</v>
      </c>
      <c r="C22" s="113"/>
      <c r="D22" s="113"/>
      <c r="E22" s="114"/>
      <c r="F22" s="115" t="str">
        <f t="shared" si="4"/>
        <v/>
      </c>
      <c r="G22" s="118"/>
      <c r="H22" s="116">
        <f t="shared" si="0"/>
        <v>0</v>
      </c>
      <c r="I22" s="115" t="str">
        <f t="shared" si="1"/>
        <v/>
      </c>
      <c r="J22" s="218"/>
      <c r="K22" s="151">
        <f t="shared" si="2"/>
        <v>0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</row>
    <row r="23" spans="2:47" s="3" customFormat="1" ht="17.649999999999999" customHeight="1" x14ac:dyDescent="0.25">
      <c r="B23" s="117">
        <f t="shared" si="3"/>
        <v>43045</v>
      </c>
      <c r="C23" s="113"/>
      <c r="D23" s="113"/>
      <c r="E23" s="114"/>
      <c r="F23" s="115" t="str">
        <f>IF(E23&lt;&gt;"","",IF(C23&gt;0,D23-C23,""))</f>
        <v/>
      </c>
      <c r="G23" s="118"/>
      <c r="H23" s="116">
        <f t="shared" si="0"/>
        <v>0</v>
      </c>
      <c r="I23" s="115" t="str">
        <f t="shared" si="1"/>
        <v/>
      </c>
      <c r="J23" s="218"/>
      <c r="K23" s="151">
        <f t="shared" si="2"/>
        <v>0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</row>
    <row r="24" spans="2:47" s="3" customFormat="1" ht="17.649999999999999" customHeight="1" x14ac:dyDescent="0.25">
      <c r="B24" s="117">
        <f t="shared" si="3"/>
        <v>43046</v>
      </c>
      <c r="C24" s="113"/>
      <c r="D24" s="113"/>
      <c r="E24" s="114"/>
      <c r="F24" s="115" t="str">
        <f t="shared" si="4"/>
        <v/>
      </c>
      <c r="G24" s="118"/>
      <c r="H24" s="116">
        <f t="shared" si="0"/>
        <v>0</v>
      </c>
      <c r="I24" s="115" t="str">
        <f t="shared" si="1"/>
        <v/>
      </c>
      <c r="J24" s="218"/>
      <c r="K24" s="151">
        <f t="shared" si="2"/>
        <v>0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</row>
    <row r="25" spans="2:47" s="3" customFormat="1" ht="17.649999999999999" customHeight="1" x14ac:dyDescent="0.25">
      <c r="B25" s="117">
        <f t="shared" si="3"/>
        <v>43047</v>
      </c>
      <c r="C25" s="113"/>
      <c r="D25" s="113"/>
      <c r="E25" s="114"/>
      <c r="F25" s="115" t="str">
        <f t="shared" si="4"/>
        <v/>
      </c>
      <c r="G25" s="118"/>
      <c r="H25" s="116">
        <f t="shared" si="0"/>
        <v>0</v>
      </c>
      <c r="I25" s="115" t="str">
        <f t="shared" si="1"/>
        <v/>
      </c>
      <c r="J25" s="218"/>
      <c r="K25" s="151">
        <f t="shared" si="2"/>
        <v>0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</row>
    <row r="26" spans="2:47" s="3" customFormat="1" ht="17.649999999999999" customHeight="1" x14ac:dyDescent="0.25">
      <c r="B26" s="117">
        <f t="shared" si="3"/>
        <v>43048</v>
      </c>
      <c r="C26" s="113"/>
      <c r="D26" s="113"/>
      <c r="E26" s="114"/>
      <c r="F26" s="115" t="str">
        <f t="shared" si="4"/>
        <v/>
      </c>
      <c r="G26" s="118"/>
      <c r="H26" s="116">
        <f t="shared" si="0"/>
        <v>0</v>
      </c>
      <c r="I26" s="115" t="str">
        <f t="shared" si="1"/>
        <v/>
      </c>
      <c r="J26" s="218"/>
      <c r="K26" s="151">
        <f t="shared" si="2"/>
        <v>0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</row>
    <row r="27" spans="2:47" s="3" customFormat="1" ht="17.649999999999999" customHeight="1" x14ac:dyDescent="0.25">
      <c r="B27" s="117">
        <f t="shared" si="3"/>
        <v>43049</v>
      </c>
      <c r="C27" s="113"/>
      <c r="D27" s="113"/>
      <c r="E27" s="114"/>
      <c r="F27" s="115" t="str">
        <f t="shared" si="4"/>
        <v/>
      </c>
      <c r="G27" s="118"/>
      <c r="H27" s="116">
        <f t="shared" si="0"/>
        <v>0</v>
      </c>
      <c r="I27" s="115" t="str">
        <f t="shared" si="1"/>
        <v/>
      </c>
      <c r="J27" s="218"/>
      <c r="K27" s="151">
        <f>IF(D27-C27&gt;$M$17,D27-C27-$M$18,D27-C27)</f>
        <v>0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</row>
    <row r="28" spans="2:47" s="3" customFormat="1" ht="17.649999999999999" customHeight="1" x14ac:dyDescent="0.25">
      <c r="B28" s="117">
        <f t="shared" si="3"/>
        <v>43050</v>
      </c>
      <c r="C28" s="113"/>
      <c r="D28" s="113"/>
      <c r="E28" s="114"/>
      <c r="F28" s="115" t="str">
        <f t="shared" si="4"/>
        <v/>
      </c>
      <c r="G28" s="118"/>
      <c r="H28" s="116">
        <f t="shared" si="0"/>
        <v>0</v>
      </c>
      <c r="I28" s="115" t="str">
        <f t="shared" si="1"/>
        <v/>
      </c>
      <c r="J28" s="218"/>
      <c r="K28" s="151">
        <f t="shared" ref="K28:K48" si="5">IF(D28-C28&gt;$M$17,D28-C28-$M$18,D28-C28)</f>
        <v>0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</row>
    <row r="29" spans="2:47" s="3" customFormat="1" ht="17.649999999999999" customHeight="1" x14ac:dyDescent="0.25">
      <c r="B29" s="117">
        <f t="shared" si="3"/>
        <v>43051</v>
      </c>
      <c r="C29" s="113"/>
      <c r="D29" s="113"/>
      <c r="E29" s="114"/>
      <c r="F29" s="115" t="str">
        <f t="shared" si="4"/>
        <v/>
      </c>
      <c r="G29" s="118"/>
      <c r="H29" s="116">
        <f t="shared" si="0"/>
        <v>0</v>
      </c>
      <c r="I29" s="115" t="str">
        <f t="shared" si="1"/>
        <v/>
      </c>
      <c r="J29" s="218"/>
      <c r="K29" s="151">
        <f t="shared" si="5"/>
        <v>0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</row>
    <row r="30" spans="2:47" s="3" customFormat="1" ht="17.649999999999999" customHeight="1" x14ac:dyDescent="0.25">
      <c r="B30" s="117">
        <f t="shared" si="3"/>
        <v>43052</v>
      </c>
      <c r="C30" s="113"/>
      <c r="D30" s="113"/>
      <c r="E30" s="114"/>
      <c r="F30" s="115" t="str">
        <f t="shared" si="4"/>
        <v/>
      </c>
      <c r="G30" s="118"/>
      <c r="H30" s="116">
        <f t="shared" si="0"/>
        <v>0</v>
      </c>
      <c r="I30" s="115" t="str">
        <f t="shared" si="1"/>
        <v/>
      </c>
      <c r="J30" s="218"/>
      <c r="K30" s="151">
        <f t="shared" si="5"/>
        <v>0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</row>
    <row r="31" spans="2:47" s="3" customFormat="1" ht="17.649999999999999" customHeight="1" x14ac:dyDescent="0.25">
      <c r="B31" s="117">
        <f t="shared" si="3"/>
        <v>43053</v>
      </c>
      <c r="C31" s="113"/>
      <c r="D31" s="113"/>
      <c r="E31" s="114"/>
      <c r="F31" s="115" t="str">
        <f t="shared" si="4"/>
        <v/>
      </c>
      <c r="G31" s="118"/>
      <c r="H31" s="116">
        <f t="shared" si="0"/>
        <v>0</v>
      </c>
      <c r="I31" s="115" t="str">
        <f t="shared" si="1"/>
        <v/>
      </c>
      <c r="J31" s="218"/>
      <c r="K31" s="151">
        <f t="shared" si="5"/>
        <v>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</row>
    <row r="32" spans="2:47" s="3" customFormat="1" ht="17.649999999999999" customHeight="1" x14ac:dyDescent="0.25">
      <c r="B32" s="117">
        <f t="shared" si="3"/>
        <v>43054</v>
      </c>
      <c r="C32" s="113"/>
      <c r="D32" s="113"/>
      <c r="E32" s="114"/>
      <c r="F32" s="115" t="str">
        <f t="shared" si="4"/>
        <v/>
      </c>
      <c r="G32" s="118"/>
      <c r="H32" s="116">
        <f t="shared" si="0"/>
        <v>0</v>
      </c>
      <c r="I32" s="115" t="str">
        <f t="shared" si="1"/>
        <v/>
      </c>
      <c r="J32" s="218"/>
      <c r="K32" s="151">
        <f t="shared" si="5"/>
        <v>0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</row>
    <row r="33" spans="2:45" s="3" customFormat="1" ht="17.649999999999999" customHeight="1" x14ac:dyDescent="0.25">
      <c r="B33" s="117">
        <f t="shared" si="3"/>
        <v>43055</v>
      </c>
      <c r="C33" s="113"/>
      <c r="D33" s="113"/>
      <c r="E33" s="114"/>
      <c r="F33" s="115" t="str">
        <f t="shared" si="4"/>
        <v/>
      </c>
      <c r="G33" s="118"/>
      <c r="H33" s="116">
        <f>IF(G33&lt;&gt;"",D33-C33-G33,IF(E33&lt;&gt;"","",K33))</f>
        <v>0</v>
      </c>
      <c r="I33" s="115" t="str">
        <f t="shared" si="1"/>
        <v/>
      </c>
      <c r="J33" s="218"/>
      <c r="K33" s="151">
        <f t="shared" si="5"/>
        <v>0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</row>
    <row r="34" spans="2:45" s="3" customFormat="1" ht="17.649999999999999" customHeight="1" x14ac:dyDescent="0.25">
      <c r="B34" s="117">
        <f t="shared" si="3"/>
        <v>43056</v>
      </c>
      <c r="C34" s="113"/>
      <c r="D34" s="113"/>
      <c r="E34" s="114"/>
      <c r="F34" s="115" t="str">
        <f t="shared" si="4"/>
        <v/>
      </c>
      <c r="G34" s="118"/>
      <c r="H34" s="116">
        <f t="shared" ref="H34:H48" si="6">IF(G34&lt;&gt;"",D34-C34-G34,IF(E34&lt;&gt;"","",K34))</f>
        <v>0</v>
      </c>
      <c r="I34" s="115" t="str">
        <f t="shared" si="1"/>
        <v/>
      </c>
      <c r="J34" s="218"/>
      <c r="K34" s="151">
        <f t="shared" si="5"/>
        <v>0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</row>
    <row r="35" spans="2:45" s="3" customFormat="1" ht="17.649999999999999" customHeight="1" x14ac:dyDescent="0.25">
      <c r="B35" s="117">
        <f t="shared" si="3"/>
        <v>43057</v>
      </c>
      <c r="C35" s="113"/>
      <c r="D35" s="113"/>
      <c r="E35" s="114"/>
      <c r="F35" s="115" t="str">
        <f t="shared" si="4"/>
        <v/>
      </c>
      <c r="G35" s="118"/>
      <c r="H35" s="116">
        <f t="shared" si="6"/>
        <v>0</v>
      </c>
      <c r="I35" s="115" t="str">
        <f t="shared" si="1"/>
        <v/>
      </c>
      <c r="J35" s="218"/>
      <c r="K35" s="151">
        <f>IF(D35-C35&gt;$M$17,D35-C35-$M$18,D35-C35)</f>
        <v>0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</row>
    <row r="36" spans="2:45" s="3" customFormat="1" ht="17.649999999999999" customHeight="1" x14ac:dyDescent="0.25">
      <c r="B36" s="117">
        <f t="shared" si="3"/>
        <v>43058</v>
      </c>
      <c r="C36" s="113"/>
      <c r="D36" s="113"/>
      <c r="E36" s="114"/>
      <c r="F36" s="115" t="str">
        <f t="shared" si="4"/>
        <v/>
      </c>
      <c r="G36" s="118"/>
      <c r="H36" s="116">
        <f t="shared" si="6"/>
        <v>0</v>
      </c>
      <c r="I36" s="115" t="str">
        <f t="shared" si="1"/>
        <v/>
      </c>
      <c r="J36" s="218"/>
      <c r="K36" s="151">
        <f t="shared" si="5"/>
        <v>0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</row>
    <row r="37" spans="2:45" s="3" customFormat="1" ht="17.649999999999999" customHeight="1" x14ac:dyDescent="0.25">
      <c r="B37" s="117">
        <f t="shared" si="3"/>
        <v>43059</v>
      </c>
      <c r="C37" s="113"/>
      <c r="D37" s="113"/>
      <c r="E37" s="114"/>
      <c r="F37" s="115" t="str">
        <f t="shared" si="4"/>
        <v/>
      </c>
      <c r="G37" s="118"/>
      <c r="H37" s="116">
        <f t="shared" si="6"/>
        <v>0</v>
      </c>
      <c r="I37" s="115" t="str">
        <f t="shared" si="1"/>
        <v/>
      </c>
      <c r="J37" s="218"/>
      <c r="K37" s="151">
        <f t="shared" si="5"/>
        <v>0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</row>
    <row r="38" spans="2:45" s="3" customFormat="1" ht="17.649999999999999" customHeight="1" x14ac:dyDescent="0.25">
      <c r="B38" s="117">
        <f t="shared" si="3"/>
        <v>43060</v>
      </c>
      <c r="C38" s="113"/>
      <c r="D38" s="113"/>
      <c r="E38" s="114"/>
      <c r="F38" s="115" t="str">
        <f t="shared" si="4"/>
        <v/>
      </c>
      <c r="G38" s="118"/>
      <c r="H38" s="116">
        <f t="shared" si="6"/>
        <v>0</v>
      </c>
      <c r="I38" s="115" t="str">
        <f t="shared" si="1"/>
        <v/>
      </c>
      <c r="J38" s="218"/>
      <c r="K38" s="151">
        <f t="shared" si="5"/>
        <v>0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</row>
    <row r="39" spans="2:45" s="3" customFormat="1" ht="17.649999999999999" customHeight="1" x14ac:dyDescent="0.25">
      <c r="B39" s="117">
        <f t="shared" si="3"/>
        <v>43061</v>
      </c>
      <c r="C39" s="113"/>
      <c r="D39" s="113"/>
      <c r="E39" s="114"/>
      <c r="F39" s="115" t="str">
        <f t="shared" si="4"/>
        <v/>
      </c>
      <c r="G39" s="118"/>
      <c r="H39" s="116">
        <f t="shared" si="6"/>
        <v>0</v>
      </c>
      <c r="I39" s="115" t="str">
        <f t="shared" si="1"/>
        <v/>
      </c>
      <c r="J39" s="218"/>
      <c r="K39" s="151">
        <f t="shared" si="5"/>
        <v>0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</row>
    <row r="40" spans="2:45" s="3" customFormat="1" ht="17.649999999999999" customHeight="1" x14ac:dyDescent="0.25">
      <c r="B40" s="117">
        <f t="shared" si="3"/>
        <v>43062</v>
      </c>
      <c r="C40" s="113"/>
      <c r="D40" s="113"/>
      <c r="E40" s="114"/>
      <c r="F40" s="115" t="str">
        <f t="shared" si="4"/>
        <v/>
      </c>
      <c r="G40" s="118"/>
      <c r="H40" s="116">
        <f t="shared" si="6"/>
        <v>0</v>
      </c>
      <c r="I40" s="115" t="str">
        <f t="shared" si="1"/>
        <v/>
      </c>
      <c r="J40" s="218"/>
      <c r="K40" s="151">
        <f t="shared" si="5"/>
        <v>0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</row>
    <row r="41" spans="2:45" s="3" customFormat="1" ht="17.649999999999999" customHeight="1" x14ac:dyDescent="0.25">
      <c r="B41" s="117">
        <f t="shared" si="3"/>
        <v>43063</v>
      </c>
      <c r="C41" s="113"/>
      <c r="D41" s="113"/>
      <c r="E41" s="114"/>
      <c r="F41" s="115" t="str">
        <f t="shared" si="4"/>
        <v/>
      </c>
      <c r="G41" s="118"/>
      <c r="H41" s="116">
        <f t="shared" si="6"/>
        <v>0</v>
      </c>
      <c r="I41" s="115" t="str">
        <f t="shared" si="1"/>
        <v/>
      </c>
      <c r="J41" s="218"/>
      <c r="K41" s="151">
        <f t="shared" si="5"/>
        <v>0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</row>
    <row r="42" spans="2:45" s="3" customFormat="1" ht="17.649999999999999" customHeight="1" x14ac:dyDescent="0.25">
      <c r="B42" s="117">
        <f t="shared" si="3"/>
        <v>43064</v>
      </c>
      <c r="C42" s="113"/>
      <c r="D42" s="113"/>
      <c r="E42" s="114"/>
      <c r="F42" s="115" t="str">
        <f t="shared" si="4"/>
        <v/>
      </c>
      <c r="G42" s="118"/>
      <c r="H42" s="116">
        <f t="shared" si="6"/>
        <v>0</v>
      </c>
      <c r="I42" s="115" t="str">
        <f t="shared" si="1"/>
        <v/>
      </c>
      <c r="J42" s="218"/>
      <c r="K42" s="151">
        <f t="shared" si="5"/>
        <v>0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</row>
    <row r="43" spans="2:45" s="3" customFormat="1" ht="17.649999999999999" customHeight="1" x14ac:dyDescent="0.25">
      <c r="B43" s="117">
        <f t="shared" si="3"/>
        <v>43065</v>
      </c>
      <c r="C43" s="113"/>
      <c r="D43" s="113"/>
      <c r="E43" s="114"/>
      <c r="F43" s="115" t="str">
        <f t="shared" si="4"/>
        <v/>
      </c>
      <c r="G43" s="118"/>
      <c r="H43" s="116">
        <f t="shared" si="6"/>
        <v>0</v>
      </c>
      <c r="I43" s="115" t="str">
        <f t="shared" si="1"/>
        <v/>
      </c>
      <c r="J43" s="218"/>
      <c r="K43" s="151">
        <f t="shared" si="5"/>
        <v>0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</row>
    <row r="44" spans="2:45" s="3" customFormat="1" ht="17.649999999999999" customHeight="1" x14ac:dyDescent="0.25">
      <c r="B44" s="117">
        <f t="shared" si="3"/>
        <v>43066</v>
      </c>
      <c r="C44" s="113"/>
      <c r="D44" s="113"/>
      <c r="E44" s="114"/>
      <c r="F44" s="115" t="str">
        <f t="shared" ref="F44" si="7">IF(E44&lt;&gt;"","",IF(C44&gt;0,D44-C44,""))</f>
        <v/>
      </c>
      <c r="G44" s="118"/>
      <c r="H44" s="116">
        <f t="shared" si="6"/>
        <v>0</v>
      </c>
      <c r="I44" s="115" t="str">
        <f t="shared" si="1"/>
        <v/>
      </c>
      <c r="J44" s="218"/>
      <c r="K44" s="151">
        <f t="shared" si="5"/>
        <v>0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</row>
    <row r="45" spans="2:45" s="3" customFormat="1" ht="17.649999999999999" customHeight="1" x14ac:dyDescent="0.25">
      <c r="B45" s="117">
        <f>IFERROR(B44+1,"")</f>
        <v>43067</v>
      </c>
      <c r="C45" s="113"/>
      <c r="D45" s="113"/>
      <c r="E45" s="114"/>
      <c r="F45" s="115" t="str">
        <f t="shared" si="4"/>
        <v/>
      </c>
      <c r="G45" s="118"/>
      <c r="H45" s="116">
        <f t="shared" si="6"/>
        <v>0</v>
      </c>
      <c r="I45" s="115" t="str">
        <f t="shared" si="1"/>
        <v/>
      </c>
      <c r="J45" s="218"/>
      <c r="K45" s="151">
        <f t="shared" si="5"/>
        <v>0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</row>
    <row r="46" spans="2:45" s="3" customFormat="1" ht="17.649999999999999" customHeight="1" x14ac:dyDescent="0.25">
      <c r="B46" s="117">
        <f>IF(MONTH($B$45)=MONTH($B$45+1),$B$45+1,"")</f>
        <v>43068</v>
      </c>
      <c r="C46" s="113"/>
      <c r="D46" s="113"/>
      <c r="E46" s="114"/>
      <c r="F46" s="115" t="str">
        <f t="shared" si="4"/>
        <v/>
      </c>
      <c r="G46" s="118"/>
      <c r="H46" s="116">
        <f t="shared" si="6"/>
        <v>0</v>
      </c>
      <c r="I46" s="115" t="str">
        <f t="shared" si="1"/>
        <v/>
      </c>
      <c r="J46" s="218"/>
      <c r="K46" s="151">
        <f t="shared" si="5"/>
        <v>0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</row>
    <row r="47" spans="2:45" s="3" customFormat="1" ht="17.649999999999999" customHeight="1" x14ac:dyDescent="0.25">
      <c r="B47" s="117">
        <f>IF(MONTH($B$45)=MONTH($B$45+2),$B$45+2,"")</f>
        <v>43069</v>
      </c>
      <c r="C47" s="113"/>
      <c r="D47" s="113"/>
      <c r="E47" s="114"/>
      <c r="F47" s="115" t="str">
        <f t="shared" si="4"/>
        <v/>
      </c>
      <c r="G47" s="118"/>
      <c r="H47" s="116">
        <f t="shared" si="6"/>
        <v>0</v>
      </c>
      <c r="I47" s="115" t="str">
        <f t="shared" si="1"/>
        <v/>
      </c>
      <c r="J47" s="218"/>
      <c r="K47" s="151">
        <f t="shared" si="5"/>
        <v>0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</row>
    <row r="48" spans="2:45" s="3" customFormat="1" ht="17.649999999999999" customHeight="1" x14ac:dyDescent="0.25">
      <c r="B48" s="117" t="str">
        <f>IF(MONTH($B$45)=MONTH($B$45+3),$B$45+3,"")</f>
        <v/>
      </c>
      <c r="C48" s="113"/>
      <c r="D48" s="113"/>
      <c r="E48" s="114"/>
      <c r="F48" s="115" t="str">
        <f t="shared" si="4"/>
        <v/>
      </c>
      <c r="G48" s="118"/>
      <c r="H48" s="116">
        <f t="shared" si="6"/>
        <v>0</v>
      </c>
      <c r="I48" s="115" t="str">
        <f t="shared" si="1"/>
        <v/>
      </c>
      <c r="J48" s="218"/>
      <c r="K48" s="151">
        <f t="shared" si="5"/>
        <v>0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</row>
    <row r="49" spans="2:47" s="3" customFormat="1" ht="17.45" customHeight="1" thickBot="1" x14ac:dyDescent="0.3">
      <c r="B49" s="38"/>
      <c r="C49" s="11"/>
      <c r="D49" s="11"/>
      <c r="E49" s="130"/>
      <c r="F49" s="130"/>
      <c r="G49" s="130"/>
      <c r="H49" s="120" t="str">
        <f>IF(SUM(H18:H48)=0,"0:00",SUM(H18:H48))</f>
        <v>0:00</v>
      </c>
      <c r="I49" s="131" t="str">
        <f>IF(SUM(I18:I48)=0,"0:00",SUM(I18:I48))</f>
        <v>0:00</v>
      </c>
      <c r="J49" s="203"/>
      <c r="K49" s="204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</row>
    <row r="50" spans="2:47" s="3" customFormat="1" ht="17.45" customHeight="1" thickBot="1" x14ac:dyDescent="0.3">
      <c r="B50" s="126"/>
      <c r="C50" s="11"/>
      <c r="D50" s="11"/>
      <c r="E50" s="38"/>
      <c r="F50" s="130"/>
      <c r="G50" s="132" t="s">
        <v>2</v>
      </c>
      <c r="H50" s="119">
        <f>+H49+I49</f>
        <v>0</v>
      </c>
      <c r="I50" s="134"/>
      <c r="J50" s="134"/>
      <c r="K50" s="39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</row>
    <row r="51" spans="2:47" s="3" customFormat="1" ht="17.45" customHeight="1" x14ac:dyDescent="0.25">
      <c r="B51" s="9"/>
      <c r="C51" s="209" t="s">
        <v>52</v>
      </c>
      <c r="D51" s="210"/>
      <c r="E51" s="11"/>
      <c r="F51" s="30"/>
      <c r="G51" s="44"/>
      <c r="H51" s="133"/>
      <c r="I51" s="4"/>
      <c r="J51" s="4"/>
      <c r="K51" s="39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</row>
    <row r="52" spans="2:47" s="3" customFormat="1" ht="14.25" customHeight="1" x14ac:dyDescent="0.25">
      <c r="B52" s="9"/>
      <c r="C52" s="121" t="s">
        <v>50</v>
      </c>
      <c r="D52" s="121" t="s">
        <v>50</v>
      </c>
      <c r="E52" s="122"/>
      <c r="F52" s="121"/>
      <c r="G52" s="207"/>
      <c r="H52" s="201"/>
      <c r="I52" s="208"/>
      <c r="J52" s="134"/>
      <c r="K52" s="39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</row>
    <row r="53" spans="2:47" s="3" customFormat="1" ht="12.75" x14ac:dyDescent="0.25">
      <c r="B53" s="9"/>
      <c r="C53" s="121" t="s">
        <v>51</v>
      </c>
      <c r="D53" s="121" t="s">
        <v>51</v>
      </c>
      <c r="E53" s="121" t="s">
        <v>36</v>
      </c>
      <c r="F53" s="121"/>
      <c r="G53" s="122"/>
      <c r="H53" s="121" t="s">
        <v>47</v>
      </c>
      <c r="I53" s="121" t="s">
        <v>47</v>
      </c>
      <c r="J53" s="205"/>
      <c r="K53" s="11"/>
      <c r="L53" s="11"/>
      <c r="M53" s="39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2:47" s="3" customFormat="1" ht="12.75" x14ac:dyDescent="0.25">
      <c r="B54" s="9"/>
      <c r="C54" s="121" t="s">
        <v>97</v>
      </c>
      <c r="D54" s="121" t="s">
        <v>97</v>
      </c>
      <c r="E54" s="123" t="s">
        <v>37</v>
      </c>
      <c r="F54" s="121" t="s">
        <v>46</v>
      </c>
      <c r="G54" s="121" t="s">
        <v>46</v>
      </c>
      <c r="H54" s="121" t="s">
        <v>48</v>
      </c>
      <c r="I54" s="121" t="s">
        <v>49</v>
      </c>
      <c r="J54" s="205"/>
      <c r="K54" s="11"/>
      <c r="L54" s="11"/>
      <c r="M54" s="39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2:47" s="3" customFormat="1" ht="15" thickBot="1" x14ac:dyDescent="0.3">
      <c r="B55" s="9"/>
      <c r="C55" s="121" t="s">
        <v>96</v>
      </c>
      <c r="D55" s="121" t="s">
        <v>98</v>
      </c>
      <c r="E55" s="121" t="s">
        <v>55</v>
      </c>
      <c r="F55" s="121" t="s">
        <v>69</v>
      </c>
      <c r="G55" s="121" t="s">
        <v>70</v>
      </c>
      <c r="H55" s="121" t="s">
        <v>71</v>
      </c>
      <c r="I55" s="121" t="s">
        <v>72</v>
      </c>
      <c r="J55" s="205"/>
      <c r="K55" s="11"/>
      <c r="L55" s="11"/>
      <c r="M55" s="39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2:47" s="3" customFormat="1" ht="18" customHeight="1" thickBot="1" x14ac:dyDescent="0.3">
      <c r="B56" s="9"/>
      <c r="C56" s="137">
        <v>0</v>
      </c>
      <c r="D56" s="138">
        <v>0</v>
      </c>
      <c r="E56" s="124">
        <f>J13</f>
        <v>0</v>
      </c>
      <c r="F56" s="125">
        <f>+IF(H50-E56&lt;0,0,IF(H50-E56&gt;F57,F57,H50-E56))</f>
        <v>0</v>
      </c>
      <c r="G56" s="125">
        <f>+IF(E56-H50&gt;0,E56-H50,0)</f>
        <v>0</v>
      </c>
      <c r="H56" s="125">
        <f>+IF((F56+C56-G56-D56)&gt;0,IF((F56+C56-G56-D56)&gt;L57,L57,(F56+C56-G56-D56)),0)</f>
        <v>0</v>
      </c>
      <c r="I56" s="159">
        <f>+IF(H56&gt;0,0,IF(G56-C56-F56&gt;G56,R56+D56,G56+D56-C56-F56))</f>
        <v>0</v>
      </c>
      <c r="J56" s="203"/>
      <c r="K56" s="11"/>
      <c r="L56" s="152">
        <v>0.83333333333333337</v>
      </c>
      <c r="M56" s="39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</row>
    <row r="57" spans="2:47" s="3" customFormat="1" ht="15" x14ac:dyDescent="0.25">
      <c r="B57" s="215" t="s">
        <v>101</v>
      </c>
      <c r="C57" s="5"/>
      <c r="D57" s="6"/>
      <c r="E57" s="7"/>
      <c r="F57" s="7">
        <f>+E56*0.5</f>
        <v>0</v>
      </c>
      <c r="G57" s="7">
        <f>E56*0.2</f>
        <v>0</v>
      </c>
      <c r="H57" s="157" t="s">
        <v>40</v>
      </c>
      <c r="I57" s="8"/>
      <c r="J57" s="8"/>
      <c r="K57" s="11"/>
      <c r="L57" s="152">
        <v>8.3333333333333339</v>
      </c>
      <c r="M57" s="39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</row>
    <row r="58" spans="2:47" ht="12.75" customHeight="1" x14ac:dyDescent="0.25">
      <c r="B58" s="142"/>
      <c r="C58" s="216" t="s">
        <v>102</v>
      </c>
      <c r="D58" s="144"/>
      <c r="E58" s="7"/>
      <c r="F58" s="7"/>
      <c r="G58" s="7"/>
      <c r="H58" s="145"/>
      <c r="I58" s="146"/>
      <c r="J58" s="146"/>
      <c r="K58" s="11"/>
      <c r="L58" s="11"/>
      <c r="M58" s="39"/>
      <c r="N58" s="11"/>
    </row>
    <row r="59" spans="2:47" ht="15.95" customHeight="1" x14ac:dyDescent="0.25">
      <c r="B59" s="142"/>
      <c r="C59" s="143"/>
      <c r="D59" s="144"/>
      <c r="E59" s="7"/>
      <c r="F59" s="7"/>
      <c r="G59" s="7"/>
      <c r="H59" s="145"/>
      <c r="I59" s="146"/>
      <c r="J59" s="146"/>
      <c r="K59" s="11"/>
      <c r="L59" s="11"/>
      <c r="M59" s="39"/>
      <c r="N59" s="11"/>
    </row>
    <row r="60" spans="2:47" s="128" customFormat="1" ht="19.5" customHeight="1" x14ac:dyDescent="0.2">
      <c r="B60" s="9" t="s">
        <v>38</v>
      </c>
      <c r="C60" s="10"/>
      <c r="D60" s="10"/>
      <c r="E60" s="10"/>
      <c r="F60" s="11"/>
      <c r="G60" s="10"/>
      <c r="H60" s="10"/>
      <c r="I60" s="10"/>
      <c r="J60" s="10"/>
      <c r="K60" s="11"/>
      <c r="L60" s="11"/>
      <c r="M60" s="39"/>
      <c r="N60" s="11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</row>
    <row r="61" spans="2:47" s="3" customFormat="1" ht="13.5" customHeight="1" x14ac:dyDescent="0.25">
      <c r="B61" s="12"/>
      <c r="C61" s="12"/>
      <c r="D61" s="12"/>
      <c r="E61" s="12"/>
      <c r="F61" s="13"/>
      <c r="G61" s="14"/>
      <c r="H61" s="15"/>
      <c r="I61" s="16"/>
      <c r="J61" s="16"/>
      <c r="K61" s="17"/>
      <c r="L61" s="17"/>
      <c r="M61" s="12"/>
      <c r="N61" s="17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</row>
    <row r="62" spans="2:47" s="3" customFormat="1" ht="12.75" customHeight="1" x14ac:dyDescent="0.25">
      <c r="B62" s="12"/>
      <c r="C62" s="12"/>
      <c r="D62" s="12"/>
      <c r="E62" s="12"/>
      <c r="F62" s="13"/>
      <c r="G62" s="14"/>
      <c r="H62" s="15"/>
      <c r="I62" s="16"/>
      <c r="J62" s="16"/>
      <c r="K62" s="17"/>
      <c r="L62" s="17"/>
      <c r="M62" s="12"/>
      <c r="N62" s="17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</row>
    <row r="63" spans="2:47" s="3" customFormat="1" ht="12.75" customHeight="1" x14ac:dyDescent="0.25">
      <c r="B63" s="45"/>
      <c r="C63" s="13"/>
      <c r="D63" s="18"/>
      <c r="E63" s="18"/>
      <c r="F63" s="18"/>
      <c r="G63" s="17"/>
      <c r="H63" s="17"/>
      <c r="I63" s="12"/>
      <c r="J63" s="12"/>
      <c r="K63" s="17"/>
      <c r="L63" s="17"/>
      <c r="M63" s="17"/>
      <c r="N63" s="17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</row>
    <row r="64" spans="2:47" s="3" customFormat="1" ht="15.95" customHeight="1" x14ac:dyDescent="0.2">
      <c r="B64" s="12" t="s">
        <v>0</v>
      </c>
      <c r="C64" s="139"/>
      <c r="D64" s="139" t="s">
        <v>65</v>
      </c>
      <c r="E64" s="16"/>
      <c r="F64" s="12"/>
      <c r="G64" s="20"/>
      <c r="H64" s="20"/>
      <c r="I64" s="22"/>
      <c r="J64" s="22"/>
      <c r="K64" s="20"/>
      <c r="L64" s="20"/>
      <c r="M64" s="20"/>
      <c r="N64" s="20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</row>
    <row r="65" spans="2:47" s="3" customFormat="1" ht="15.95" customHeight="1" x14ac:dyDescent="0.2">
      <c r="B65" s="21"/>
      <c r="C65" s="22"/>
      <c r="D65" s="22"/>
      <c r="E65" s="22"/>
      <c r="F65" s="23"/>
      <c r="G65" s="24"/>
      <c r="H65" s="25"/>
      <c r="I65" s="26"/>
      <c r="J65" s="26"/>
      <c r="K65" s="17"/>
      <c r="L65" s="17"/>
      <c r="M65" s="12"/>
      <c r="N65" s="17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</row>
    <row r="66" spans="2:47" s="17" customFormat="1" ht="15.95" customHeight="1" x14ac:dyDescent="0.25">
      <c r="B66" s="27"/>
      <c r="C66" s="12"/>
      <c r="D66" s="12"/>
      <c r="E66" s="12"/>
      <c r="F66" s="28"/>
      <c r="G66" s="14"/>
      <c r="H66" s="16"/>
      <c r="I66" s="29"/>
      <c r="J66" s="29"/>
      <c r="M66" s="12"/>
    </row>
    <row r="67" spans="2:47" s="17" customFormat="1" x14ac:dyDescent="0.25">
      <c r="B67" s="12"/>
      <c r="C67" s="12"/>
      <c r="D67" s="12"/>
      <c r="E67" s="12"/>
      <c r="F67" s="13"/>
      <c r="G67" s="14"/>
      <c r="H67" s="15"/>
      <c r="I67" s="16"/>
      <c r="J67" s="16"/>
      <c r="M67" s="12"/>
    </row>
    <row r="68" spans="2:47" s="17" customFormat="1" x14ac:dyDescent="0.25">
      <c r="B68" s="140"/>
      <c r="C68" s="141"/>
      <c r="D68" s="235"/>
      <c r="E68" s="235"/>
      <c r="F68" s="13"/>
      <c r="G68" s="13"/>
      <c r="H68" s="13"/>
      <c r="I68" s="13"/>
      <c r="J68" s="13"/>
      <c r="M68" s="12"/>
    </row>
    <row r="69" spans="2:47" s="17" customFormat="1" x14ac:dyDescent="0.25">
      <c r="M69" s="12"/>
    </row>
    <row r="70" spans="2:47" s="17" customFormat="1" x14ac:dyDescent="0.25">
      <c r="M70" s="12"/>
    </row>
    <row r="71" spans="2:47" s="17" customFormat="1" x14ac:dyDescent="0.25">
      <c r="M71" s="12"/>
    </row>
    <row r="72" spans="2:47" s="17" customFormat="1" x14ac:dyDescent="0.25"/>
    <row r="73" spans="2:47" s="17" customFormat="1" x14ac:dyDescent="0.25"/>
    <row r="74" spans="2:47" s="17" customFormat="1" x14ac:dyDescent="0.25"/>
    <row r="75" spans="2:47" s="17" customFormat="1" x14ac:dyDescent="0.25"/>
    <row r="76" spans="2:47" s="17" customFormat="1" x14ac:dyDescent="0.25"/>
    <row r="77" spans="2:47" s="17" customFormat="1" x14ac:dyDescent="0.25"/>
    <row r="78" spans="2:47" s="17" customFormat="1" x14ac:dyDescent="0.25"/>
    <row r="79" spans="2:47" s="17" customFormat="1" x14ac:dyDescent="0.25"/>
    <row r="80" spans="2:47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="17" customFormat="1" x14ac:dyDescent="0.25"/>
    <row r="114" s="17" customFormat="1" x14ac:dyDescent="0.25"/>
    <row r="115" s="17" customFormat="1" x14ac:dyDescent="0.25"/>
    <row r="116" s="17" customFormat="1" x14ac:dyDescent="0.25"/>
    <row r="117" s="17" customFormat="1" x14ac:dyDescent="0.25"/>
    <row r="118" s="17" customFormat="1" x14ac:dyDescent="0.25"/>
    <row r="119" s="17" customFormat="1" x14ac:dyDescent="0.25"/>
    <row r="120" s="17" customFormat="1" x14ac:dyDescent="0.25"/>
    <row r="121" s="17" customFormat="1" x14ac:dyDescent="0.25"/>
    <row r="122" s="17" customFormat="1" x14ac:dyDescent="0.25"/>
    <row r="123" s="17" customFormat="1" x14ac:dyDescent="0.25"/>
    <row r="124" s="17" customFormat="1" x14ac:dyDescent="0.25"/>
    <row r="125" s="17" customFormat="1" x14ac:dyDescent="0.25"/>
    <row r="126" s="17" customFormat="1" x14ac:dyDescent="0.25"/>
    <row r="127" s="17" customFormat="1" x14ac:dyDescent="0.25"/>
    <row r="128" s="17" customFormat="1" x14ac:dyDescent="0.25"/>
    <row r="129" s="17" customFormat="1" x14ac:dyDescent="0.25"/>
    <row r="130" s="17" customFormat="1" x14ac:dyDescent="0.25"/>
    <row r="131" s="17" customFormat="1" x14ac:dyDescent="0.25"/>
    <row r="132" s="17" customFormat="1" x14ac:dyDescent="0.25"/>
    <row r="133" s="17" customFormat="1" x14ac:dyDescent="0.25"/>
    <row r="134" s="17" customFormat="1" x14ac:dyDescent="0.25"/>
    <row r="135" s="17" customFormat="1" x14ac:dyDescent="0.25"/>
    <row r="136" s="17" customFormat="1" x14ac:dyDescent="0.25"/>
    <row r="137" s="17" customFormat="1" x14ac:dyDescent="0.25"/>
    <row r="138" s="17" customFormat="1" x14ac:dyDescent="0.25"/>
    <row r="139" s="17" customFormat="1" x14ac:dyDescent="0.25"/>
    <row r="140" s="17" customFormat="1" x14ac:dyDescent="0.25"/>
    <row r="141" s="17" customFormat="1" x14ac:dyDescent="0.25"/>
    <row r="142" s="17" customFormat="1" x14ac:dyDescent="0.25"/>
    <row r="143" s="17" customFormat="1" x14ac:dyDescent="0.25"/>
    <row r="144" s="17" customFormat="1" x14ac:dyDescent="0.25"/>
    <row r="145" s="17" customFormat="1" x14ac:dyDescent="0.25"/>
    <row r="146" s="17" customFormat="1" x14ac:dyDescent="0.25"/>
    <row r="147" s="17" customFormat="1" x14ac:dyDescent="0.25"/>
    <row r="148" s="17" customFormat="1" x14ac:dyDescent="0.25"/>
    <row r="149" s="17" customFormat="1" x14ac:dyDescent="0.25"/>
    <row r="150" s="17" customFormat="1" x14ac:dyDescent="0.25"/>
    <row r="151" s="17" customFormat="1" x14ac:dyDescent="0.25"/>
    <row r="152" s="17" customFormat="1" x14ac:dyDescent="0.25"/>
    <row r="153" s="17" customFormat="1" x14ac:dyDescent="0.25"/>
    <row r="154" s="17" customFormat="1" x14ac:dyDescent="0.25"/>
    <row r="155" s="17" customFormat="1" x14ac:dyDescent="0.25"/>
    <row r="156" s="17" customFormat="1" x14ac:dyDescent="0.25"/>
    <row r="157" s="17" customFormat="1" x14ac:dyDescent="0.25"/>
    <row r="158" s="17" customFormat="1" x14ac:dyDescent="0.25"/>
    <row r="159" s="17" customFormat="1" x14ac:dyDescent="0.25"/>
    <row r="160" s="17" customFormat="1" x14ac:dyDescent="0.25"/>
    <row r="161" s="17" customFormat="1" x14ac:dyDescent="0.25"/>
    <row r="162" s="17" customFormat="1" x14ac:dyDescent="0.25"/>
    <row r="163" s="17" customFormat="1" x14ac:dyDescent="0.25"/>
    <row r="164" s="17" customFormat="1" x14ac:dyDescent="0.25"/>
    <row r="165" s="17" customFormat="1" x14ac:dyDescent="0.25"/>
    <row r="166" s="17" customFormat="1" x14ac:dyDescent="0.25"/>
    <row r="167" s="17" customFormat="1" x14ac:dyDescent="0.25"/>
    <row r="168" s="17" customFormat="1" x14ac:dyDescent="0.25"/>
    <row r="169" s="17" customFormat="1" x14ac:dyDescent="0.25"/>
    <row r="170" s="17" customFormat="1" x14ac:dyDescent="0.25"/>
    <row r="171" s="17" customFormat="1" x14ac:dyDescent="0.25"/>
    <row r="172" s="17" customFormat="1" x14ac:dyDescent="0.25"/>
    <row r="173" s="17" customFormat="1" x14ac:dyDescent="0.25"/>
    <row r="174" s="17" customFormat="1" x14ac:dyDescent="0.25"/>
    <row r="175" s="17" customFormat="1" x14ac:dyDescent="0.25"/>
    <row r="176" s="17" customFormat="1" x14ac:dyDescent="0.25"/>
    <row r="177" s="17" customFormat="1" x14ac:dyDescent="0.25"/>
    <row r="178" s="17" customFormat="1" x14ac:dyDescent="0.25"/>
    <row r="179" s="17" customFormat="1" x14ac:dyDescent="0.25"/>
    <row r="180" s="17" customFormat="1" x14ac:dyDescent="0.25"/>
    <row r="181" s="17" customFormat="1" x14ac:dyDescent="0.25"/>
    <row r="182" s="17" customFormat="1" x14ac:dyDescent="0.25"/>
    <row r="183" s="17" customFormat="1" x14ac:dyDescent="0.25"/>
    <row r="184" s="17" customFormat="1" x14ac:dyDescent="0.25"/>
    <row r="185" s="17" customFormat="1" x14ac:dyDescent="0.25"/>
    <row r="186" s="17" customFormat="1" x14ac:dyDescent="0.25"/>
    <row r="187" s="17" customFormat="1" x14ac:dyDescent="0.25"/>
    <row r="188" s="17" customFormat="1" x14ac:dyDescent="0.25"/>
    <row r="189" s="17" customFormat="1" x14ac:dyDescent="0.25"/>
    <row r="190" s="17" customFormat="1" x14ac:dyDescent="0.25"/>
    <row r="191" s="17" customFormat="1" x14ac:dyDescent="0.25"/>
    <row r="192" s="17" customFormat="1" x14ac:dyDescent="0.25"/>
    <row r="193" s="17" customFormat="1" x14ac:dyDescent="0.25"/>
    <row r="194" s="17" customFormat="1" x14ac:dyDescent="0.25"/>
    <row r="195" s="17" customFormat="1" x14ac:dyDescent="0.25"/>
    <row r="196" s="17" customFormat="1" x14ac:dyDescent="0.25"/>
    <row r="197" s="17" customFormat="1" x14ac:dyDescent="0.25"/>
    <row r="198" s="17" customFormat="1" x14ac:dyDescent="0.25"/>
    <row r="199" s="17" customFormat="1" x14ac:dyDescent="0.25"/>
    <row r="200" s="17" customFormat="1" x14ac:dyDescent="0.25"/>
    <row r="201" s="17" customFormat="1" x14ac:dyDescent="0.25"/>
    <row r="202" s="17" customFormat="1" x14ac:dyDescent="0.25"/>
    <row r="203" s="17" customFormat="1" x14ac:dyDescent="0.25"/>
    <row r="204" s="17" customFormat="1" x14ac:dyDescent="0.25"/>
    <row r="205" s="17" customFormat="1" x14ac:dyDescent="0.25"/>
    <row r="206" s="17" customFormat="1" x14ac:dyDescent="0.25"/>
    <row r="207" s="17" customFormat="1" x14ac:dyDescent="0.25"/>
    <row r="208" s="17" customFormat="1" x14ac:dyDescent="0.25"/>
    <row r="209" s="17" customFormat="1" x14ac:dyDescent="0.25"/>
    <row r="210" s="17" customFormat="1" x14ac:dyDescent="0.25"/>
    <row r="211" s="17" customFormat="1" x14ac:dyDescent="0.25"/>
    <row r="212" s="17" customFormat="1" x14ac:dyDescent="0.25"/>
    <row r="213" s="17" customFormat="1" x14ac:dyDescent="0.25"/>
    <row r="214" s="17" customFormat="1" x14ac:dyDescent="0.25"/>
    <row r="215" s="17" customFormat="1" x14ac:dyDescent="0.25"/>
    <row r="216" s="17" customFormat="1" x14ac:dyDescent="0.25"/>
    <row r="217" s="17" customFormat="1" x14ac:dyDescent="0.25"/>
    <row r="218" s="17" customFormat="1" x14ac:dyDescent="0.25"/>
    <row r="219" s="17" customFormat="1" x14ac:dyDescent="0.25"/>
    <row r="220" s="17" customFormat="1" x14ac:dyDescent="0.25"/>
    <row r="221" s="17" customFormat="1" x14ac:dyDescent="0.25"/>
    <row r="222" s="17" customFormat="1" x14ac:dyDescent="0.25"/>
    <row r="223" s="17" customFormat="1" x14ac:dyDescent="0.25"/>
    <row r="224" s="17" customFormat="1" x14ac:dyDescent="0.25"/>
    <row r="225" s="17" customFormat="1" x14ac:dyDescent="0.25"/>
    <row r="226" s="17" customFormat="1" x14ac:dyDescent="0.25"/>
    <row r="227" s="17" customFormat="1" x14ac:dyDescent="0.25"/>
    <row r="228" s="17" customFormat="1" x14ac:dyDescent="0.25"/>
    <row r="229" s="17" customFormat="1" x14ac:dyDescent="0.25"/>
    <row r="230" s="17" customFormat="1" x14ac:dyDescent="0.25"/>
    <row r="231" s="17" customFormat="1" x14ac:dyDescent="0.25"/>
    <row r="232" s="17" customFormat="1" x14ac:dyDescent="0.25"/>
    <row r="233" s="17" customFormat="1" x14ac:dyDescent="0.25"/>
    <row r="234" s="17" customFormat="1" x14ac:dyDescent="0.25"/>
    <row r="235" s="17" customFormat="1" x14ac:dyDescent="0.25"/>
    <row r="236" s="17" customFormat="1" x14ac:dyDescent="0.25"/>
    <row r="237" s="17" customFormat="1" x14ac:dyDescent="0.25"/>
    <row r="238" s="17" customFormat="1" x14ac:dyDescent="0.25"/>
    <row r="239" s="17" customFormat="1" x14ac:dyDescent="0.25"/>
    <row r="240" s="17" customFormat="1" x14ac:dyDescent="0.25"/>
    <row r="241" s="17" customFormat="1" x14ac:dyDescent="0.25"/>
    <row r="242" s="17" customFormat="1" x14ac:dyDescent="0.25"/>
    <row r="243" s="17" customFormat="1" x14ac:dyDescent="0.25"/>
    <row r="244" s="17" customFormat="1" x14ac:dyDescent="0.25"/>
    <row r="245" s="17" customFormat="1" x14ac:dyDescent="0.25"/>
    <row r="246" s="17" customFormat="1" x14ac:dyDescent="0.25"/>
    <row r="247" s="17" customFormat="1" x14ac:dyDescent="0.25"/>
    <row r="248" s="17" customFormat="1" x14ac:dyDescent="0.25"/>
    <row r="249" s="17" customFormat="1" x14ac:dyDescent="0.25"/>
    <row r="250" s="17" customFormat="1" x14ac:dyDescent="0.25"/>
    <row r="251" s="17" customFormat="1" x14ac:dyDescent="0.25"/>
    <row r="252" s="17" customFormat="1" x14ac:dyDescent="0.25"/>
    <row r="253" s="17" customFormat="1" x14ac:dyDescent="0.25"/>
    <row r="254" s="17" customFormat="1" x14ac:dyDescent="0.25"/>
    <row r="255" s="17" customFormat="1" x14ac:dyDescent="0.25"/>
    <row r="256" s="17" customFormat="1" x14ac:dyDescent="0.25"/>
    <row r="257" s="17" customFormat="1" x14ac:dyDescent="0.25"/>
    <row r="258" s="17" customFormat="1" x14ac:dyDescent="0.25"/>
    <row r="259" s="17" customFormat="1" x14ac:dyDescent="0.25"/>
    <row r="260" s="17" customFormat="1" x14ac:dyDescent="0.25"/>
    <row r="261" s="17" customFormat="1" x14ac:dyDescent="0.25"/>
    <row r="262" s="17" customFormat="1" x14ac:dyDescent="0.25"/>
    <row r="263" s="17" customFormat="1" x14ac:dyDescent="0.25"/>
    <row r="264" s="17" customFormat="1" x14ac:dyDescent="0.25"/>
    <row r="265" s="17" customFormat="1" x14ac:dyDescent="0.25"/>
    <row r="266" s="17" customFormat="1" x14ac:dyDescent="0.25"/>
    <row r="267" s="17" customFormat="1" x14ac:dyDescent="0.25"/>
    <row r="268" s="17" customFormat="1" x14ac:dyDescent="0.25"/>
    <row r="269" s="17" customFormat="1" x14ac:dyDescent="0.25"/>
    <row r="270" s="17" customFormat="1" x14ac:dyDescent="0.25"/>
    <row r="271" s="17" customFormat="1" x14ac:dyDescent="0.25"/>
    <row r="272" s="17" customFormat="1" x14ac:dyDescent="0.25"/>
    <row r="273" s="17" customFormat="1" x14ac:dyDescent="0.25"/>
    <row r="274" s="17" customFormat="1" x14ac:dyDescent="0.25"/>
    <row r="275" s="17" customFormat="1" x14ac:dyDescent="0.25"/>
    <row r="276" s="17" customFormat="1" x14ac:dyDescent="0.25"/>
    <row r="277" s="17" customFormat="1" x14ac:dyDescent="0.25"/>
    <row r="278" s="17" customFormat="1" x14ac:dyDescent="0.25"/>
    <row r="279" s="17" customFormat="1" x14ac:dyDescent="0.25"/>
    <row r="280" s="17" customFormat="1" x14ac:dyDescent="0.25"/>
    <row r="281" s="17" customFormat="1" x14ac:dyDescent="0.25"/>
    <row r="282" s="17" customFormat="1" x14ac:dyDescent="0.25"/>
    <row r="283" s="17" customFormat="1" x14ac:dyDescent="0.25"/>
    <row r="284" s="17" customFormat="1" x14ac:dyDescent="0.25"/>
    <row r="285" s="17" customFormat="1" x14ac:dyDescent="0.25"/>
    <row r="286" s="17" customFormat="1" x14ac:dyDescent="0.25"/>
    <row r="287" s="17" customFormat="1" x14ac:dyDescent="0.25"/>
    <row r="288" s="17" customFormat="1" x14ac:dyDescent="0.25"/>
    <row r="289" s="17" customFormat="1" x14ac:dyDescent="0.25"/>
    <row r="290" s="17" customFormat="1" x14ac:dyDescent="0.25"/>
    <row r="291" s="17" customFormat="1" x14ac:dyDescent="0.25"/>
    <row r="292" s="17" customFormat="1" x14ac:dyDescent="0.25"/>
    <row r="293" s="17" customFormat="1" x14ac:dyDescent="0.25"/>
    <row r="294" s="17" customFormat="1" x14ac:dyDescent="0.25"/>
    <row r="295" s="17" customFormat="1" x14ac:dyDescent="0.25"/>
    <row r="296" s="17" customFormat="1" x14ac:dyDescent="0.25"/>
    <row r="297" s="17" customFormat="1" x14ac:dyDescent="0.25"/>
    <row r="298" s="17" customFormat="1" x14ac:dyDescent="0.25"/>
    <row r="299" s="17" customFormat="1" x14ac:dyDescent="0.25"/>
    <row r="300" s="17" customFormat="1" x14ac:dyDescent="0.25"/>
    <row r="301" s="17" customFormat="1" x14ac:dyDescent="0.25"/>
    <row r="302" s="17" customFormat="1" x14ac:dyDescent="0.25"/>
    <row r="303" s="17" customFormat="1" x14ac:dyDescent="0.25"/>
    <row r="304" s="17" customFormat="1" x14ac:dyDescent="0.25"/>
    <row r="305" s="17" customFormat="1" x14ac:dyDescent="0.25"/>
    <row r="306" s="17" customFormat="1" x14ac:dyDescent="0.25"/>
    <row r="307" s="17" customFormat="1" x14ac:dyDescent="0.25"/>
    <row r="308" s="17" customFormat="1" x14ac:dyDescent="0.25"/>
    <row r="309" s="17" customFormat="1" x14ac:dyDescent="0.25"/>
    <row r="310" s="17" customFormat="1" x14ac:dyDescent="0.25"/>
    <row r="311" s="17" customFormat="1" x14ac:dyDescent="0.25"/>
    <row r="312" s="17" customFormat="1" x14ac:dyDescent="0.25"/>
    <row r="313" s="17" customFormat="1" x14ac:dyDescent="0.25"/>
    <row r="314" s="17" customFormat="1" x14ac:dyDescent="0.25"/>
    <row r="315" s="17" customFormat="1" x14ac:dyDescent="0.25"/>
    <row r="316" s="17" customFormat="1" x14ac:dyDescent="0.25"/>
    <row r="317" s="17" customFormat="1" x14ac:dyDescent="0.25"/>
    <row r="318" s="17" customFormat="1" x14ac:dyDescent="0.25"/>
    <row r="319" s="17" customFormat="1" x14ac:dyDescent="0.25"/>
    <row r="320" s="17" customFormat="1" x14ac:dyDescent="0.25"/>
    <row r="321" s="17" customFormat="1" x14ac:dyDescent="0.25"/>
    <row r="322" s="17" customFormat="1" x14ac:dyDescent="0.25"/>
    <row r="323" s="17" customFormat="1" x14ac:dyDescent="0.25"/>
    <row r="324" s="17" customFormat="1" x14ac:dyDescent="0.25"/>
    <row r="325" s="17" customFormat="1" x14ac:dyDescent="0.25"/>
    <row r="326" s="17" customFormat="1" x14ac:dyDescent="0.25"/>
    <row r="327" s="17" customFormat="1" x14ac:dyDescent="0.25"/>
    <row r="328" s="17" customFormat="1" x14ac:dyDescent="0.25"/>
    <row r="329" s="17" customFormat="1" x14ac:dyDescent="0.25"/>
    <row r="330" s="17" customFormat="1" x14ac:dyDescent="0.25"/>
    <row r="331" s="17" customFormat="1" x14ac:dyDescent="0.25"/>
    <row r="332" s="17" customFormat="1" x14ac:dyDescent="0.25"/>
    <row r="333" s="17" customFormat="1" x14ac:dyDescent="0.25"/>
    <row r="334" s="17" customFormat="1" x14ac:dyDescent="0.25"/>
    <row r="335" s="17" customFormat="1" x14ac:dyDescent="0.25"/>
    <row r="336" s="17" customFormat="1" x14ac:dyDescent="0.25"/>
    <row r="337" s="17" customFormat="1" x14ac:dyDescent="0.25"/>
    <row r="338" s="17" customFormat="1" x14ac:dyDescent="0.25"/>
    <row r="339" s="17" customFormat="1" x14ac:dyDescent="0.25"/>
    <row r="340" s="17" customFormat="1" x14ac:dyDescent="0.25"/>
    <row r="341" s="17" customFormat="1" x14ac:dyDescent="0.25"/>
    <row r="342" s="17" customFormat="1" x14ac:dyDescent="0.25"/>
    <row r="343" s="17" customFormat="1" x14ac:dyDescent="0.25"/>
    <row r="344" s="17" customFormat="1" x14ac:dyDescent="0.25"/>
    <row r="345" s="17" customFormat="1" x14ac:dyDescent="0.25"/>
    <row r="346" s="17" customFormat="1" x14ac:dyDescent="0.25"/>
    <row r="347" s="17" customFormat="1" x14ac:dyDescent="0.25"/>
    <row r="348" s="17" customFormat="1" x14ac:dyDescent="0.25"/>
    <row r="349" s="17" customFormat="1" x14ac:dyDescent="0.25"/>
    <row r="350" s="17" customFormat="1" x14ac:dyDescent="0.25"/>
    <row r="351" s="17" customFormat="1" x14ac:dyDescent="0.25"/>
    <row r="352" s="17" customFormat="1" x14ac:dyDescent="0.25"/>
    <row r="353" s="17" customFormat="1" x14ac:dyDescent="0.25"/>
    <row r="354" s="17" customFormat="1" x14ac:dyDescent="0.25"/>
    <row r="355" s="17" customFormat="1" x14ac:dyDescent="0.25"/>
    <row r="356" s="17" customFormat="1" x14ac:dyDescent="0.25"/>
    <row r="357" s="17" customFormat="1" x14ac:dyDescent="0.25"/>
    <row r="358" s="17" customFormat="1" x14ac:dyDescent="0.25"/>
    <row r="359" s="17" customFormat="1" x14ac:dyDescent="0.25"/>
    <row r="360" s="17" customFormat="1" x14ac:dyDescent="0.25"/>
    <row r="361" s="17" customFormat="1" x14ac:dyDescent="0.25"/>
    <row r="362" s="17" customFormat="1" x14ac:dyDescent="0.25"/>
    <row r="363" s="17" customFormat="1" x14ac:dyDescent="0.25"/>
    <row r="364" s="17" customFormat="1" x14ac:dyDescent="0.25"/>
    <row r="365" s="17" customFormat="1" x14ac:dyDescent="0.25"/>
    <row r="366" s="17" customFormat="1" x14ac:dyDescent="0.25"/>
    <row r="367" s="17" customFormat="1" x14ac:dyDescent="0.25"/>
    <row r="368" s="17" customFormat="1" x14ac:dyDescent="0.25"/>
    <row r="369" s="17" customFormat="1" x14ac:dyDescent="0.25"/>
    <row r="370" s="17" customFormat="1" x14ac:dyDescent="0.25"/>
    <row r="371" s="17" customFormat="1" x14ac:dyDescent="0.25"/>
    <row r="372" s="17" customFormat="1" x14ac:dyDescent="0.25"/>
    <row r="373" s="17" customFormat="1" x14ac:dyDescent="0.25"/>
    <row r="374" s="17" customFormat="1" x14ac:dyDescent="0.25"/>
    <row r="375" s="17" customFormat="1" x14ac:dyDescent="0.25"/>
    <row r="376" s="17" customFormat="1" x14ac:dyDescent="0.25"/>
    <row r="377" s="17" customFormat="1" x14ac:dyDescent="0.25"/>
    <row r="378" s="17" customFormat="1" x14ac:dyDescent="0.25"/>
    <row r="379" s="17" customFormat="1" x14ac:dyDescent="0.25"/>
    <row r="380" s="17" customFormat="1" x14ac:dyDescent="0.25"/>
    <row r="381" s="17" customFormat="1" x14ac:dyDescent="0.25"/>
    <row r="382" s="17" customFormat="1" x14ac:dyDescent="0.25"/>
    <row r="383" s="17" customFormat="1" x14ac:dyDescent="0.25"/>
    <row r="384" s="17" customFormat="1" x14ac:dyDescent="0.25"/>
    <row r="385" s="17" customFormat="1" x14ac:dyDescent="0.25"/>
    <row r="386" s="17" customFormat="1" x14ac:dyDescent="0.25"/>
    <row r="387" s="17" customFormat="1" x14ac:dyDescent="0.25"/>
    <row r="388" s="17" customFormat="1" x14ac:dyDescent="0.25"/>
    <row r="389" s="17" customFormat="1" x14ac:dyDescent="0.25"/>
    <row r="390" s="17" customFormat="1" x14ac:dyDescent="0.25"/>
    <row r="391" s="17" customFormat="1" x14ac:dyDescent="0.25"/>
    <row r="392" s="17" customFormat="1" x14ac:dyDescent="0.25"/>
    <row r="393" s="17" customFormat="1" x14ac:dyDescent="0.25"/>
    <row r="394" s="17" customFormat="1" x14ac:dyDescent="0.25"/>
    <row r="395" s="17" customFormat="1" x14ac:dyDescent="0.25"/>
    <row r="396" s="17" customFormat="1" x14ac:dyDescent="0.25"/>
    <row r="397" s="17" customFormat="1" x14ac:dyDescent="0.25"/>
    <row r="398" s="17" customFormat="1" x14ac:dyDescent="0.25"/>
    <row r="399" s="17" customFormat="1" x14ac:dyDescent="0.25"/>
    <row r="400" s="17" customFormat="1" x14ac:dyDescent="0.25"/>
    <row r="401" s="17" customFormat="1" x14ac:dyDescent="0.25"/>
    <row r="402" s="17" customFormat="1" x14ac:dyDescent="0.25"/>
    <row r="403" s="17" customFormat="1" x14ac:dyDescent="0.25"/>
    <row r="404" s="17" customFormat="1" x14ac:dyDescent="0.25"/>
    <row r="405" s="17" customFormat="1" x14ac:dyDescent="0.25"/>
    <row r="406" s="17" customFormat="1" x14ac:dyDescent="0.25"/>
    <row r="407" s="17" customFormat="1" x14ac:dyDescent="0.25"/>
    <row r="408" s="17" customFormat="1" x14ac:dyDescent="0.25"/>
    <row r="409" s="17" customFormat="1" x14ac:dyDescent="0.25"/>
    <row r="410" s="17" customFormat="1" x14ac:dyDescent="0.25"/>
    <row r="411" s="17" customFormat="1" x14ac:dyDescent="0.25"/>
    <row r="412" s="17" customFormat="1" x14ac:dyDescent="0.25"/>
    <row r="413" s="17" customFormat="1" x14ac:dyDescent="0.25"/>
    <row r="414" s="17" customFormat="1" x14ac:dyDescent="0.25"/>
    <row r="415" s="17" customFormat="1" x14ac:dyDescent="0.25"/>
    <row r="416" s="17" customFormat="1" x14ac:dyDescent="0.25"/>
    <row r="417" s="17" customFormat="1" x14ac:dyDescent="0.25"/>
    <row r="418" s="17" customFormat="1" x14ac:dyDescent="0.25"/>
    <row r="419" s="17" customFormat="1" x14ac:dyDescent="0.25"/>
    <row r="420" s="17" customFormat="1" x14ac:dyDescent="0.25"/>
    <row r="421" s="17" customFormat="1" x14ac:dyDescent="0.25"/>
    <row r="422" s="17" customFormat="1" x14ac:dyDescent="0.25"/>
    <row r="423" s="17" customFormat="1" x14ac:dyDescent="0.25"/>
    <row r="424" s="17" customFormat="1" x14ac:dyDescent="0.25"/>
    <row r="425" s="17" customFormat="1" x14ac:dyDescent="0.25"/>
    <row r="426" s="17" customFormat="1" x14ac:dyDescent="0.25"/>
    <row r="427" s="17" customFormat="1" x14ac:dyDescent="0.25"/>
    <row r="428" s="17" customFormat="1" x14ac:dyDescent="0.25"/>
    <row r="429" s="17" customFormat="1" x14ac:dyDescent="0.25"/>
    <row r="430" s="17" customFormat="1" x14ac:dyDescent="0.25"/>
    <row r="431" s="17" customFormat="1" x14ac:dyDescent="0.25"/>
    <row r="432" s="17" customFormat="1" x14ac:dyDescent="0.25"/>
    <row r="433" s="17" customFormat="1" x14ac:dyDescent="0.25"/>
    <row r="434" s="17" customFormat="1" x14ac:dyDescent="0.25"/>
    <row r="435" s="17" customFormat="1" x14ac:dyDescent="0.25"/>
    <row r="436" s="17" customFormat="1" x14ac:dyDescent="0.25"/>
    <row r="437" s="17" customFormat="1" x14ac:dyDescent="0.25"/>
    <row r="438" s="17" customFormat="1" x14ac:dyDescent="0.25"/>
    <row r="439" s="17" customFormat="1" x14ac:dyDescent="0.25"/>
    <row r="440" s="17" customFormat="1" x14ac:dyDescent="0.25"/>
    <row r="441" s="17" customFormat="1" x14ac:dyDescent="0.25"/>
    <row r="442" s="17" customFormat="1" x14ac:dyDescent="0.25"/>
    <row r="443" s="17" customFormat="1" x14ac:dyDescent="0.25"/>
    <row r="444" s="17" customFormat="1" x14ac:dyDescent="0.25"/>
    <row r="445" s="17" customFormat="1" x14ac:dyDescent="0.25"/>
    <row r="446" s="17" customFormat="1" x14ac:dyDescent="0.25"/>
    <row r="447" s="17" customFormat="1" x14ac:dyDescent="0.25"/>
    <row r="448" s="17" customFormat="1" x14ac:dyDescent="0.25"/>
    <row r="449" s="17" customFormat="1" x14ac:dyDescent="0.25"/>
    <row r="450" s="17" customFormat="1" x14ac:dyDescent="0.25"/>
    <row r="451" s="17" customFormat="1" x14ac:dyDescent="0.25"/>
    <row r="452" s="17" customFormat="1" x14ac:dyDescent="0.25"/>
    <row r="453" s="17" customFormat="1" x14ac:dyDescent="0.25"/>
    <row r="454" s="17" customFormat="1" x14ac:dyDescent="0.25"/>
    <row r="455" s="17" customFormat="1" x14ac:dyDescent="0.25"/>
    <row r="456" s="17" customFormat="1" x14ac:dyDescent="0.25"/>
    <row r="457" s="17" customFormat="1" x14ac:dyDescent="0.25"/>
    <row r="458" s="17" customFormat="1" x14ac:dyDescent="0.25"/>
    <row r="459" s="17" customFormat="1" x14ac:dyDescent="0.25"/>
    <row r="460" s="17" customFormat="1" x14ac:dyDescent="0.25"/>
    <row r="461" s="17" customFormat="1" x14ac:dyDescent="0.25"/>
    <row r="462" s="17" customFormat="1" x14ac:dyDescent="0.25"/>
    <row r="463" s="17" customFormat="1" x14ac:dyDescent="0.25"/>
    <row r="464" s="17" customFormat="1" x14ac:dyDescent="0.25"/>
    <row r="465" s="17" customFormat="1" x14ac:dyDescent="0.25"/>
    <row r="466" s="17" customFormat="1" x14ac:dyDescent="0.25"/>
    <row r="467" s="17" customFormat="1" x14ac:dyDescent="0.25"/>
    <row r="468" s="17" customFormat="1" x14ac:dyDescent="0.25"/>
    <row r="469" s="17" customFormat="1" x14ac:dyDescent="0.25"/>
    <row r="470" s="17" customFormat="1" x14ac:dyDescent="0.25"/>
    <row r="471" s="17" customFormat="1" x14ac:dyDescent="0.25"/>
    <row r="472" s="17" customFormat="1" x14ac:dyDescent="0.25"/>
    <row r="473" s="17" customFormat="1" x14ac:dyDescent="0.25"/>
    <row r="474" s="17" customFormat="1" x14ac:dyDescent="0.25"/>
    <row r="475" s="17" customFormat="1" x14ac:dyDescent="0.25"/>
    <row r="476" s="17" customFormat="1" x14ac:dyDescent="0.25"/>
    <row r="477" s="17" customFormat="1" x14ac:dyDescent="0.25"/>
    <row r="478" s="17" customFormat="1" x14ac:dyDescent="0.25"/>
    <row r="479" s="17" customFormat="1" x14ac:dyDescent="0.25"/>
    <row r="480" s="17" customFormat="1" x14ac:dyDescent="0.25"/>
  </sheetData>
  <sheetProtection algorithmName="SHA-512" hashValue="GNpqkInV1xSbhKEbaD6Lj3RhiYsRBcGJQG47eAN9ZjEWwD7Rw2a6jUQiV7DzOr6OAF/pu9nk2alk7hlS8AhTMQ==" saltValue="nubxCaIAUrRAiXm3nxkt/w==" spinCount="100000" sheet="1" selectLockedCells="1"/>
  <mergeCells count="14">
    <mergeCell ref="C1:G1"/>
    <mergeCell ref="G15:G17"/>
    <mergeCell ref="H15:H17"/>
    <mergeCell ref="B15:B17"/>
    <mergeCell ref="C15:C17"/>
    <mergeCell ref="D15:D17"/>
    <mergeCell ref="E15:E17"/>
    <mergeCell ref="F15:F17"/>
    <mergeCell ref="J15:J17"/>
    <mergeCell ref="I4:K5"/>
    <mergeCell ref="D9:H9"/>
    <mergeCell ref="E11:J11"/>
    <mergeCell ref="D68:E68"/>
    <mergeCell ref="I15:I17"/>
  </mergeCells>
  <conditionalFormatting sqref="E18:E47">
    <cfRule type="cellIs" dxfId="47" priority="79" stopIfTrue="1" operator="between">
      <formula>"Samstag"</formula>
      <formula>"Sonntag"</formula>
    </cfRule>
  </conditionalFormatting>
  <conditionalFormatting sqref="I67:J67 G66:H67">
    <cfRule type="cellIs" dxfId="46" priority="63" stopIfTrue="1" operator="equal">
      <formula>0</formula>
    </cfRule>
  </conditionalFormatting>
  <conditionalFormatting sqref="I66:J66">
    <cfRule type="cellIs" dxfId="45" priority="64" stopIfTrue="1" operator="equal">
      <formula>0</formula>
    </cfRule>
  </conditionalFormatting>
  <conditionalFormatting sqref="G65:J65">
    <cfRule type="cellIs" dxfId="44" priority="59" stopIfTrue="1" operator="equal">
      <formula>0</formula>
    </cfRule>
  </conditionalFormatting>
  <conditionalFormatting sqref="G61:J62">
    <cfRule type="cellIs" dxfId="43" priority="58" stopIfTrue="1" operator="equal">
      <formula>0</formula>
    </cfRule>
  </conditionalFormatting>
  <conditionalFormatting sqref="E48">
    <cfRule type="cellIs" dxfId="42" priority="21" stopIfTrue="1" operator="between">
      <formula>"Samstag"</formula>
      <formula>"Sonntag"</formula>
    </cfRule>
  </conditionalFormatting>
  <conditionalFormatting sqref="F56">
    <cfRule type="cellIs" dxfId="41" priority="9" operator="greaterThan">
      <formula>0.01</formula>
    </cfRule>
  </conditionalFormatting>
  <conditionalFormatting sqref="H56">
    <cfRule type="cellIs" dxfId="40" priority="8" operator="greaterThan">
      <formula>0.01</formula>
    </cfRule>
  </conditionalFormatting>
  <conditionalFormatting sqref="C56">
    <cfRule type="cellIs" dxfId="39" priority="7" operator="greaterThan">
      <formula>0</formula>
    </cfRule>
  </conditionalFormatting>
  <conditionalFormatting sqref="D56">
    <cfRule type="cellIs" dxfId="38" priority="6" operator="greaterThan">
      <formula>0</formula>
    </cfRule>
  </conditionalFormatting>
  <conditionalFormatting sqref="I56:J56">
    <cfRule type="cellIs" dxfId="37" priority="5" operator="greaterThan">
      <formula>0.01</formula>
    </cfRule>
  </conditionalFormatting>
  <conditionalFormatting sqref="L56">
    <cfRule type="cellIs" dxfId="36" priority="4" operator="greaterThan">
      <formula>0</formula>
    </cfRule>
  </conditionalFormatting>
  <conditionalFormatting sqref="L57">
    <cfRule type="cellIs" dxfId="35" priority="3" operator="greaterThan">
      <formula>0</formula>
    </cfRule>
  </conditionalFormatting>
  <conditionalFormatting sqref="G56">
    <cfRule type="cellIs" dxfId="34" priority="1" stopIfTrue="1" operator="greaterThan">
      <formula>$E$56*0.2</formula>
    </cfRule>
    <cfRule type="cellIs" dxfId="33" priority="2" stopIfTrue="1" operator="greaterThan">
      <formula>0.01</formula>
    </cfRule>
  </conditionalFormatting>
  <pageMargins left="0.51181102362204722" right="0.51181102362204722" top="0.39370078740157483" bottom="0.31261574074074072" header="0" footer="0"/>
  <pageSetup paperSize="9" scale="73" orientation="portrait" r:id="rId1"/>
  <headerFooter scaleWithDoc="0" alignWithMargins="0"/>
  <ignoredErrors>
    <ignoredError sqref="B46:B48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914"/>
  <sheetViews>
    <sheetView showGridLines="0" showRowColHeaders="0" zoomScaleNormal="100" workbookViewId="0">
      <selection activeCell="J28" sqref="J28"/>
    </sheetView>
  </sheetViews>
  <sheetFormatPr baseColWidth="10" defaultColWidth="8.85546875" defaultRowHeight="11.25" x14ac:dyDescent="0.25"/>
  <cols>
    <col min="1" max="1" width="2.85546875" style="1" customWidth="1"/>
    <col min="2" max="2" width="9.85546875" style="1" customWidth="1"/>
    <col min="3" max="5" width="11.5703125" style="1" customWidth="1"/>
    <col min="6" max="6" width="15.42578125" style="1" customWidth="1"/>
    <col min="7" max="7" width="15.28515625" style="1" customWidth="1"/>
    <col min="8" max="8" width="12" style="1" customWidth="1"/>
    <col min="9" max="9" width="13.28515625" style="1" customWidth="1"/>
    <col min="10" max="10" width="17.42578125" style="1" customWidth="1"/>
    <col min="11" max="14" width="8.85546875" style="17" hidden="1" customWidth="1"/>
    <col min="15" max="15" width="8.85546875" style="17" customWidth="1"/>
    <col min="16" max="46" width="8.85546875" style="17"/>
    <col min="47" max="255" width="8.85546875" style="1"/>
    <col min="256" max="256" width="6.140625" style="1" bestFit="1" customWidth="1"/>
    <col min="257" max="257" width="11.7109375" style="1" customWidth="1"/>
    <col min="258" max="258" width="12.140625" style="1" customWidth="1"/>
    <col min="259" max="259" width="13.7109375" style="1" customWidth="1"/>
    <col min="260" max="260" width="13.5703125" style="1" customWidth="1"/>
    <col min="261" max="261" width="14.5703125" style="1" customWidth="1"/>
    <col min="262" max="262" width="12.7109375" style="1" customWidth="1"/>
    <col min="263" max="263" width="12.28515625" style="1" customWidth="1"/>
    <col min="264" max="264" width="10.85546875" style="1" customWidth="1"/>
    <col min="265" max="265" width="11.28515625" style="1" customWidth="1"/>
    <col min="266" max="266" width="0" style="1" hidden="1" customWidth="1"/>
    <col min="267" max="511" width="8.85546875" style="1"/>
    <col min="512" max="512" width="6.140625" style="1" bestFit="1" customWidth="1"/>
    <col min="513" max="513" width="11.7109375" style="1" customWidth="1"/>
    <col min="514" max="514" width="12.140625" style="1" customWidth="1"/>
    <col min="515" max="515" width="13.7109375" style="1" customWidth="1"/>
    <col min="516" max="516" width="13.5703125" style="1" customWidth="1"/>
    <col min="517" max="517" width="14.5703125" style="1" customWidth="1"/>
    <col min="518" max="518" width="12.7109375" style="1" customWidth="1"/>
    <col min="519" max="519" width="12.28515625" style="1" customWidth="1"/>
    <col min="520" max="520" width="10.85546875" style="1" customWidth="1"/>
    <col min="521" max="521" width="11.28515625" style="1" customWidth="1"/>
    <col min="522" max="522" width="0" style="1" hidden="1" customWidth="1"/>
    <col min="523" max="767" width="8.85546875" style="1"/>
    <col min="768" max="768" width="6.140625" style="1" bestFit="1" customWidth="1"/>
    <col min="769" max="769" width="11.7109375" style="1" customWidth="1"/>
    <col min="770" max="770" width="12.140625" style="1" customWidth="1"/>
    <col min="771" max="771" width="13.7109375" style="1" customWidth="1"/>
    <col min="772" max="772" width="13.5703125" style="1" customWidth="1"/>
    <col min="773" max="773" width="14.5703125" style="1" customWidth="1"/>
    <col min="774" max="774" width="12.7109375" style="1" customWidth="1"/>
    <col min="775" max="775" width="12.28515625" style="1" customWidth="1"/>
    <col min="776" max="776" width="10.85546875" style="1" customWidth="1"/>
    <col min="777" max="777" width="11.28515625" style="1" customWidth="1"/>
    <col min="778" max="778" width="0" style="1" hidden="1" customWidth="1"/>
    <col min="779" max="1023" width="8.85546875" style="1"/>
    <col min="1024" max="1024" width="6.140625" style="1" bestFit="1" customWidth="1"/>
    <col min="1025" max="1025" width="11.7109375" style="1" customWidth="1"/>
    <col min="1026" max="1026" width="12.140625" style="1" customWidth="1"/>
    <col min="1027" max="1027" width="13.7109375" style="1" customWidth="1"/>
    <col min="1028" max="1028" width="13.5703125" style="1" customWidth="1"/>
    <col min="1029" max="1029" width="14.5703125" style="1" customWidth="1"/>
    <col min="1030" max="1030" width="12.7109375" style="1" customWidth="1"/>
    <col min="1031" max="1031" width="12.28515625" style="1" customWidth="1"/>
    <col min="1032" max="1032" width="10.85546875" style="1" customWidth="1"/>
    <col min="1033" max="1033" width="11.28515625" style="1" customWidth="1"/>
    <col min="1034" max="1034" width="0" style="1" hidden="1" customWidth="1"/>
    <col min="1035" max="1279" width="8.85546875" style="1"/>
    <col min="1280" max="1280" width="6.140625" style="1" bestFit="1" customWidth="1"/>
    <col min="1281" max="1281" width="11.7109375" style="1" customWidth="1"/>
    <col min="1282" max="1282" width="12.140625" style="1" customWidth="1"/>
    <col min="1283" max="1283" width="13.7109375" style="1" customWidth="1"/>
    <col min="1284" max="1284" width="13.5703125" style="1" customWidth="1"/>
    <col min="1285" max="1285" width="14.5703125" style="1" customWidth="1"/>
    <col min="1286" max="1286" width="12.7109375" style="1" customWidth="1"/>
    <col min="1287" max="1287" width="12.28515625" style="1" customWidth="1"/>
    <col min="1288" max="1288" width="10.85546875" style="1" customWidth="1"/>
    <col min="1289" max="1289" width="11.28515625" style="1" customWidth="1"/>
    <col min="1290" max="1290" width="0" style="1" hidden="1" customWidth="1"/>
    <col min="1291" max="1535" width="8.85546875" style="1"/>
    <col min="1536" max="1536" width="6.140625" style="1" bestFit="1" customWidth="1"/>
    <col min="1537" max="1537" width="11.7109375" style="1" customWidth="1"/>
    <col min="1538" max="1538" width="12.140625" style="1" customWidth="1"/>
    <col min="1539" max="1539" width="13.7109375" style="1" customWidth="1"/>
    <col min="1540" max="1540" width="13.5703125" style="1" customWidth="1"/>
    <col min="1541" max="1541" width="14.5703125" style="1" customWidth="1"/>
    <col min="1542" max="1542" width="12.7109375" style="1" customWidth="1"/>
    <col min="1543" max="1543" width="12.28515625" style="1" customWidth="1"/>
    <col min="1544" max="1544" width="10.85546875" style="1" customWidth="1"/>
    <col min="1545" max="1545" width="11.28515625" style="1" customWidth="1"/>
    <col min="1546" max="1546" width="0" style="1" hidden="1" customWidth="1"/>
    <col min="1547" max="1791" width="8.85546875" style="1"/>
    <col min="1792" max="1792" width="6.140625" style="1" bestFit="1" customWidth="1"/>
    <col min="1793" max="1793" width="11.7109375" style="1" customWidth="1"/>
    <col min="1794" max="1794" width="12.140625" style="1" customWidth="1"/>
    <col min="1795" max="1795" width="13.7109375" style="1" customWidth="1"/>
    <col min="1796" max="1796" width="13.5703125" style="1" customWidth="1"/>
    <col min="1797" max="1797" width="14.5703125" style="1" customWidth="1"/>
    <col min="1798" max="1798" width="12.7109375" style="1" customWidth="1"/>
    <col min="1799" max="1799" width="12.28515625" style="1" customWidth="1"/>
    <col min="1800" max="1800" width="10.85546875" style="1" customWidth="1"/>
    <col min="1801" max="1801" width="11.28515625" style="1" customWidth="1"/>
    <col min="1802" max="1802" width="0" style="1" hidden="1" customWidth="1"/>
    <col min="1803" max="2047" width="8.85546875" style="1"/>
    <col min="2048" max="2048" width="6.140625" style="1" bestFit="1" customWidth="1"/>
    <col min="2049" max="2049" width="11.7109375" style="1" customWidth="1"/>
    <col min="2050" max="2050" width="12.140625" style="1" customWidth="1"/>
    <col min="2051" max="2051" width="13.7109375" style="1" customWidth="1"/>
    <col min="2052" max="2052" width="13.5703125" style="1" customWidth="1"/>
    <col min="2053" max="2053" width="14.5703125" style="1" customWidth="1"/>
    <col min="2054" max="2054" width="12.7109375" style="1" customWidth="1"/>
    <col min="2055" max="2055" width="12.28515625" style="1" customWidth="1"/>
    <col min="2056" max="2056" width="10.85546875" style="1" customWidth="1"/>
    <col min="2057" max="2057" width="11.28515625" style="1" customWidth="1"/>
    <col min="2058" max="2058" width="0" style="1" hidden="1" customWidth="1"/>
    <col min="2059" max="2303" width="8.85546875" style="1"/>
    <col min="2304" max="2304" width="6.140625" style="1" bestFit="1" customWidth="1"/>
    <col min="2305" max="2305" width="11.7109375" style="1" customWidth="1"/>
    <col min="2306" max="2306" width="12.140625" style="1" customWidth="1"/>
    <col min="2307" max="2307" width="13.7109375" style="1" customWidth="1"/>
    <col min="2308" max="2308" width="13.5703125" style="1" customWidth="1"/>
    <col min="2309" max="2309" width="14.5703125" style="1" customWidth="1"/>
    <col min="2310" max="2310" width="12.7109375" style="1" customWidth="1"/>
    <col min="2311" max="2311" width="12.28515625" style="1" customWidth="1"/>
    <col min="2312" max="2312" width="10.85546875" style="1" customWidth="1"/>
    <col min="2313" max="2313" width="11.28515625" style="1" customWidth="1"/>
    <col min="2314" max="2314" width="0" style="1" hidden="1" customWidth="1"/>
    <col min="2315" max="2559" width="8.85546875" style="1"/>
    <col min="2560" max="2560" width="6.140625" style="1" bestFit="1" customWidth="1"/>
    <col min="2561" max="2561" width="11.7109375" style="1" customWidth="1"/>
    <col min="2562" max="2562" width="12.140625" style="1" customWidth="1"/>
    <col min="2563" max="2563" width="13.7109375" style="1" customWidth="1"/>
    <col min="2564" max="2564" width="13.5703125" style="1" customWidth="1"/>
    <col min="2565" max="2565" width="14.5703125" style="1" customWidth="1"/>
    <col min="2566" max="2566" width="12.7109375" style="1" customWidth="1"/>
    <col min="2567" max="2567" width="12.28515625" style="1" customWidth="1"/>
    <col min="2568" max="2568" width="10.85546875" style="1" customWidth="1"/>
    <col min="2569" max="2569" width="11.28515625" style="1" customWidth="1"/>
    <col min="2570" max="2570" width="0" style="1" hidden="1" customWidth="1"/>
    <col min="2571" max="2815" width="8.85546875" style="1"/>
    <col min="2816" max="2816" width="6.140625" style="1" bestFit="1" customWidth="1"/>
    <col min="2817" max="2817" width="11.7109375" style="1" customWidth="1"/>
    <col min="2818" max="2818" width="12.140625" style="1" customWidth="1"/>
    <col min="2819" max="2819" width="13.7109375" style="1" customWidth="1"/>
    <col min="2820" max="2820" width="13.5703125" style="1" customWidth="1"/>
    <col min="2821" max="2821" width="14.5703125" style="1" customWidth="1"/>
    <col min="2822" max="2822" width="12.7109375" style="1" customWidth="1"/>
    <col min="2823" max="2823" width="12.28515625" style="1" customWidth="1"/>
    <col min="2824" max="2824" width="10.85546875" style="1" customWidth="1"/>
    <col min="2825" max="2825" width="11.28515625" style="1" customWidth="1"/>
    <col min="2826" max="2826" width="0" style="1" hidden="1" customWidth="1"/>
    <col min="2827" max="3071" width="8.85546875" style="1"/>
    <col min="3072" max="3072" width="6.140625" style="1" bestFit="1" customWidth="1"/>
    <col min="3073" max="3073" width="11.7109375" style="1" customWidth="1"/>
    <col min="3074" max="3074" width="12.140625" style="1" customWidth="1"/>
    <col min="3075" max="3075" width="13.7109375" style="1" customWidth="1"/>
    <col min="3076" max="3076" width="13.5703125" style="1" customWidth="1"/>
    <col min="3077" max="3077" width="14.5703125" style="1" customWidth="1"/>
    <col min="3078" max="3078" width="12.7109375" style="1" customWidth="1"/>
    <col min="3079" max="3079" width="12.28515625" style="1" customWidth="1"/>
    <col min="3080" max="3080" width="10.85546875" style="1" customWidth="1"/>
    <col min="3081" max="3081" width="11.28515625" style="1" customWidth="1"/>
    <col min="3082" max="3082" width="0" style="1" hidden="1" customWidth="1"/>
    <col min="3083" max="3327" width="8.85546875" style="1"/>
    <col min="3328" max="3328" width="6.140625" style="1" bestFit="1" customWidth="1"/>
    <col min="3329" max="3329" width="11.7109375" style="1" customWidth="1"/>
    <col min="3330" max="3330" width="12.140625" style="1" customWidth="1"/>
    <col min="3331" max="3331" width="13.7109375" style="1" customWidth="1"/>
    <col min="3332" max="3332" width="13.5703125" style="1" customWidth="1"/>
    <col min="3333" max="3333" width="14.5703125" style="1" customWidth="1"/>
    <col min="3334" max="3334" width="12.7109375" style="1" customWidth="1"/>
    <col min="3335" max="3335" width="12.28515625" style="1" customWidth="1"/>
    <col min="3336" max="3336" width="10.85546875" style="1" customWidth="1"/>
    <col min="3337" max="3337" width="11.28515625" style="1" customWidth="1"/>
    <col min="3338" max="3338" width="0" style="1" hidden="1" customWidth="1"/>
    <col min="3339" max="3583" width="8.85546875" style="1"/>
    <col min="3584" max="3584" width="6.140625" style="1" bestFit="1" customWidth="1"/>
    <col min="3585" max="3585" width="11.7109375" style="1" customWidth="1"/>
    <col min="3586" max="3586" width="12.140625" style="1" customWidth="1"/>
    <col min="3587" max="3587" width="13.7109375" style="1" customWidth="1"/>
    <col min="3588" max="3588" width="13.5703125" style="1" customWidth="1"/>
    <col min="3589" max="3589" width="14.5703125" style="1" customWidth="1"/>
    <col min="3590" max="3590" width="12.7109375" style="1" customWidth="1"/>
    <col min="3591" max="3591" width="12.28515625" style="1" customWidth="1"/>
    <col min="3592" max="3592" width="10.85546875" style="1" customWidth="1"/>
    <col min="3593" max="3593" width="11.28515625" style="1" customWidth="1"/>
    <col min="3594" max="3594" width="0" style="1" hidden="1" customWidth="1"/>
    <col min="3595" max="3839" width="8.85546875" style="1"/>
    <col min="3840" max="3840" width="6.140625" style="1" bestFit="1" customWidth="1"/>
    <col min="3841" max="3841" width="11.7109375" style="1" customWidth="1"/>
    <col min="3842" max="3842" width="12.140625" style="1" customWidth="1"/>
    <col min="3843" max="3843" width="13.7109375" style="1" customWidth="1"/>
    <col min="3844" max="3844" width="13.5703125" style="1" customWidth="1"/>
    <col min="3845" max="3845" width="14.5703125" style="1" customWidth="1"/>
    <col min="3846" max="3846" width="12.7109375" style="1" customWidth="1"/>
    <col min="3847" max="3847" width="12.28515625" style="1" customWidth="1"/>
    <col min="3848" max="3848" width="10.85546875" style="1" customWidth="1"/>
    <col min="3849" max="3849" width="11.28515625" style="1" customWidth="1"/>
    <col min="3850" max="3850" width="0" style="1" hidden="1" customWidth="1"/>
    <col min="3851" max="4095" width="8.85546875" style="1"/>
    <col min="4096" max="4096" width="6.140625" style="1" bestFit="1" customWidth="1"/>
    <col min="4097" max="4097" width="11.7109375" style="1" customWidth="1"/>
    <col min="4098" max="4098" width="12.140625" style="1" customWidth="1"/>
    <col min="4099" max="4099" width="13.7109375" style="1" customWidth="1"/>
    <col min="4100" max="4100" width="13.5703125" style="1" customWidth="1"/>
    <col min="4101" max="4101" width="14.5703125" style="1" customWidth="1"/>
    <col min="4102" max="4102" width="12.7109375" style="1" customWidth="1"/>
    <col min="4103" max="4103" width="12.28515625" style="1" customWidth="1"/>
    <col min="4104" max="4104" width="10.85546875" style="1" customWidth="1"/>
    <col min="4105" max="4105" width="11.28515625" style="1" customWidth="1"/>
    <col min="4106" max="4106" width="0" style="1" hidden="1" customWidth="1"/>
    <col min="4107" max="4351" width="8.85546875" style="1"/>
    <col min="4352" max="4352" width="6.140625" style="1" bestFit="1" customWidth="1"/>
    <col min="4353" max="4353" width="11.7109375" style="1" customWidth="1"/>
    <col min="4354" max="4354" width="12.140625" style="1" customWidth="1"/>
    <col min="4355" max="4355" width="13.7109375" style="1" customWidth="1"/>
    <col min="4356" max="4356" width="13.5703125" style="1" customWidth="1"/>
    <col min="4357" max="4357" width="14.5703125" style="1" customWidth="1"/>
    <col min="4358" max="4358" width="12.7109375" style="1" customWidth="1"/>
    <col min="4359" max="4359" width="12.28515625" style="1" customWidth="1"/>
    <col min="4360" max="4360" width="10.85546875" style="1" customWidth="1"/>
    <col min="4361" max="4361" width="11.28515625" style="1" customWidth="1"/>
    <col min="4362" max="4362" width="0" style="1" hidden="1" customWidth="1"/>
    <col min="4363" max="4607" width="8.85546875" style="1"/>
    <col min="4608" max="4608" width="6.140625" style="1" bestFit="1" customWidth="1"/>
    <col min="4609" max="4609" width="11.7109375" style="1" customWidth="1"/>
    <col min="4610" max="4610" width="12.140625" style="1" customWidth="1"/>
    <col min="4611" max="4611" width="13.7109375" style="1" customWidth="1"/>
    <col min="4612" max="4612" width="13.5703125" style="1" customWidth="1"/>
    <col min="4613" max="4613" width="14.5703125" style="1" customWidth="1"/>
    <col min="4614" max="4614" width="12.7109375" style="1" customWidth="1"/>
    <col min="4615" max="4615" width="12.28515625" style="1" customWidth="1"/>
    <col min="4616" max="4616" width="10.85546875" style="1" customWidth="1"/>
    <col min="4617" max="4617" width="11.28515625" style="1" customWidth="1"/>
    <col min="4618" max="4618" width="0" style="1" hidden="1" customWidth="1"/>
    <col min="4619" max="4863" width="8.85546875" style="1"/>
    <col min="4864" max="4864" width="6.140625" style="1" bestFit="1" customWidth="1"/>
    <col min="4865" max="4865" width="11.7109375" style="1" customWidth="1"/>
    <col min="4866" max="4866" width="12.140625" style="1" customWidth="1"/>
    <col min="4867" max="4867" width="13.7109375" style="1" customWidth="1"/>
    <col min="4868" max="4868" width="13.5703125" style="1" customWidth="1"/>
    <col min="4869" max="4869" width="14.5703125" style="1" customWidth="1"/>
    <col min="4870" max="4870" width="12.7109375" style="1" customWidth="1"/>
    <col min="4871" max="4871" width="12.28515625" style="1" customWidth="1"/>
    <col min="4872" max="4872" width="10.85546875" style="1" customWidth="1"/>
    <col min="4873" max="4873" width="11.28515625" style="1" customWidth="1"/>
    <col min="4874" max="4874" width="0" style="1" hidden="1" customWidth="1"/>
    <col min="4875" max="5119" width="8.85546875" style="1"/>
    <col min="5120" max="5120" width="6.140625" style="1" bestFit="1" customWidth="1"/>
    <col min="5121" max="5121" width="11.7109375" style="1" customWidth="1"/>
    <col min="5122" max="5122" width="12.140625" style="1" customWidth="1"/>
    <col min="5123" max="5123" width="13.7109375" style="1" customWidth="1"/>
    <col min="5124" max="5124" width="13.5703125" style="1" customWidth="1"/>
    <col min="5125" max="5125" width="14.5703125" style="1" customWidth="1"/>
    <col min="5126" max="5126" width="12.7109375" style="1" customWidth="1"/>
    <col min="5127" max="5127" width="12.28515625" style="1" customWidth="1"/>
    <col min="5128" max="5128" width="10.85546875" style="1" customWidth="1"/>
    <col min="5129" max="5129" width="11.28515625" style="1" customWidth="1"/>
    <col min="5130" max="5130" width="0" style="1" hidden="1" customWidth="1"/>
    <col min="5131" max="5375" width="8.85546875" style="1"/>
    <col min="5376" max="5376" width="6.140625" style="1" bestFit="1" customWidth="1"/>
    <col min="5377" max="5377" width="11.7109375" style="1" customWidth="1"/>
    <col min="5378" max="5378" width="12.140625" style="1" customWidth="1"/>
    <col min="5379" max="5379" width="13.7109375" style="1" customWidth="1"/>
    <col min="5380" max="5380" width="13.5703125" style="1" customWidth="1"/>
    <col min="5381" max="5381" width="14.5703125" style="1" customWidth="1"/>
    <col min="5382" max="5382" width="12.7109375" style="1" customWidth="1"/>
    <col min="5383" max="5383" width="12.28515625" style="1" customWidth="1"/>
    <col min="5384" max="5384" width="10.85546875" style="1" customWidth="1"/>
    <col min="5385" max="5385" width="11.28515625" style="1" customWidth="1"/>
    <col min="5386" max="5386" width="0" style="1" hidden="1" customWidth="1"/>
    <col min="5387" max="5631" width="8.85546875" style="1"/>
    <col min="5632" max="5632" width="6.140625" style="1" bestFit="1" customWidth="1"/>
    <col min="5633" max="5633" width="11.7109375" style="1" customWidth="1"/>
    <col min="5634" max="5634" width="12.140625" style="1" customWidth="1"/>
    <col min="5635" max="5635" width="13.7109375" style="1" customWidth="1"/>
    <col min="5636" max="5636" width="13.5703125" style="1" customWidth="1"/>
    <col min="5637" max="5637" width="14.5703125" style="1" customWidth="1"/>
    <col min="5638" max="5638" width="12.7109375" style="1" customWidth="1"/>
    <col min="5639" max="5639" width="12.28515625" style="1" customWidth="1"/>
    <col min="5640" max="5640" width="10.85546875" style="1" customWidth="1"/>
    <col min="5641" max="5641" width="11.28515625" style="1" customWidth="1"/>
    <col min="5642" max="5642" width="0" style="1" hidden="1" customWidth="1"/>
    <col min="5643" max="5887" width="8.85546875" style="1"/>
    <col min="5888" max="5888" width="6.140625" style="1" bestFit="1" customWidth="1"/>
    <col min="5889" max="5889" width="11.7109375" style="1" customWidth="1"/>
    <col min="5890" max="5890" width="12.140625" style="1" customWidth="1"/>
    <col min="5891" max="5891" width="13.7109375" style="1" customWidth="1"/>
    <col min="5892" max="5892" width="13.5703125" style="1" customWidth="1"/>
    <col min="5893" max="5893" width="14.5703125" style="1" customWidth="1"/>
    <col min="5894" max="5894" width="12.7109375" style="1" customWidth="1"/>
    <col min="5895" max="5895" width="12.28515625" style="1" customWidth="1"/>
    <col min="5896" max="5896" width="10.85546875" style="1" customWidth="1"/>
    <col min="5897" max="5897" width="11.28515625" style="1" customWidth="1"/>
    <col min="5898" max="5898" width="0" style="1" hidden="1" customWidth="1"/>
    <col min="5899" max="6143" width="8.85546875" style="1"/>
    <col min="6144" max="6144" width="6.140625" style="1" bestFit="1" customWidth="1"/>
    <col min="6145" max="6145" width="11.7109375" style="1" customWidth="1"/>
    <col min="6146" max="6146" width="12.140625" style="1" customWidth="1"/>
    <col min="6147" max="6147" width="13.7109375" style="1" customWidth="1"/>
    <col min="6148" max="6148" width="13.5703125" style="1" customWidth="1"/>
    <col min="6149" max="6149" width="14.5703125" style="1" customWidth="1"/>
    <col min="6150" max="6150" width="12.7109375" style="1" customWidth="1"/>
    <col min="6151" max="6151" width="12.28515625" style="1" customWidth="1"/>
    <col min="6152" max="6152" width="10.85546875" style="1" customWidth="1"/>
    <col min="6153" max="6153" width="11.28515625" style="1" customWidth="1"/>
    <col min="6154" max="6154" width="0" style="1" hidden="1" customWidth="1"/>
    <col min="6155" max="6399" width="8.85546875" style="1"/>
    <col min="6400" max="6400" width="6.140625" style="1" bestFit="1" customWidth="1"/>
    <col min="6401" max="6401" width="11.7109375" style="1" customWidth="1"/>
    <col min="6402" max="6402" width="12.140625" style="1" customWidth="1"/>
    <col min="6403" max="6403" width="13.7109375" style="1" customWidth="1"/>
    <col min="6404" max="6404" width="13.5703125" style="1" customWidth="1"/>
    <col min="6405" max="6405" width="14.5703125" style="1" customWidth="1"/>
    <col min="6406" max="6406" width="12.7109375" style="1" customWidth="1"/>
    <col min="6407" max="6407" width="12.28515625" style="1" customWidth="1"/>
    <col min="6408" max="6408" width="10.85546875" style="1" customWidth="1"/>
    <col min="6409" max="6409" width="11.28515625" style="1" customWidth="1"/>
    <col min="6410" max="6410" width="0" style="1" hidden="1" customWidth="1"/>
    <col min="6411" max="6655" width="8.85546875" style="1"/>
    <col min="6656" max="6656" width="6.140625" style="1" bestFit="1" customWidth="1"/>
    <col min="6657" max="6657" width="11.7109375" style="1" customWidth="1"/>
    <col min="6658" max="6658" width="12.140625" style="1" customWidth="1"/>
    <col min="6659" max="6659" width="13.7109375" style="1" customWidth="1"/>
    <col min="6660" max="6660" width="13.5703125" style="1" customWidth="1"/>
    <col min="6661" max="6661" width="14.5703125" style="1" customWidth="1"/>
    <col min="6662" max="6662" width="12.7109375" style="1" customWidth="1"/>
    <col min="6663" max="6663" width="12.28515625" style="1" customWidth="1"/>
    <col min="6664" max="6664" width="10.85546875" style="1" customWidth="1"/>
    <col min="6665" max="6665" width="11.28515625" style="1" customWidth="1"/>
    <col min="6666" max="6666" width="0" style="1" hidden="1" customWidth="1"/>
    <col min="6667" max="6911" width="8.85546875" style="1"/>
    <col min="6912" max="6912" width="6.140625" style="1" bestFit="1" customWidth="1"/>
    <col min="6913" max="6913" width="11.7109375" style="1" customWidth="1"/>
    <col min="6914" max="6914" width="12.140625" style="1" customWidth="1"/>
    <col min="6915" max="6915" width="13.7109375" style="1" customWidth="1"/>
    <col min="6916" max="6916" width="13.5703125" style="1" customWidth="1"/>
    <col min="6917" max="6917" width="14.5703125" style="1" customWidth="1"/>
    <col min="6918" max="6918" width="12.7109375" style="1" customWidth="1"/>
    <col min="6919" max="6919" width="12.28515625" style="1" customWidth="1"/>
    <col min="6920" max="6920" width="10.85546875" style="1" customWidth="1"/>
    <col min="6921" max="6921" width="11.28515625" style="1" customWidth="1"/>
    <col min="6922" max="6922" width="0" style="1" hidden="1" customWidth="1"/>
    <col min="6923" max="7167" width="8.85546875" style="1"/>
    <col min="7168" max="7168" width="6.140625" style="1" bestFit="1" customWidth="1"/>
    <col min="7169" max="7169" width="11.7109375" style="1" customWidth="1"/>
    <col min="7170" max="7170" width="12.140625" style="1" customWidth="1"/>
    <col min="7171" max="7171" width="13.7109375" style="1" customWidth="1"/>
    <col min="7172" max="7172" width="13.5703125" style="1" customWidth="1"/>
    <col min="7173" max="7173" width="14.5703125" style="1" customWidth="1"/>
    <col min="7174" max="7174" width="12.7109375" style="1" customWidth="1"/>
    <col min="7175" max="7175" width="12.28515625" style="1" customWidth="1"/>
    <col min="7176" max="7176" width="10.85546875" style="1" customWidth="1"/>
    <col min="7177" max="7177" width="11.28515625" style="1" customWidth="1"/>
    <col min="7178" max="7178" width="0" style="1" hidden="1" customWidth="1"/>
    <col min="7179" max="7423" width="8.85546875" style="1"/>
    <col min="7424" max="7424" width="6.140625" style="1" bestFit="1" customWidth="1"/>
    <col min="7425" max="7425" width="11.7109375" style="1" customWidth="1"/>
    <col min="7426" max="7426" width="12.140625" style="1" customWidth="1"/>
    <col min="7427" max="7427" width="13.7109375" style="1" customWidth="1"/>
    <col min="7428" max="7428" width="13.5703125" style="1" customWidth="1"/>
    <col min="7429" max="7429" width="14.5703125" style="1" customWidth="1"/>
    <col min="7430" max="7430" width="12.7109375" style="1" customWidth="1"/>
    <col min="7431" max="7431" width="12.28515625" style="1" customWidth="1"/>
    <col min="7432" max="7432" width="10.85546875" style="1" customWidth="1"/>
    <col min="7433" max="7433" width="11.28515625" style="1" customWidth="1"/>
    <col min="7434" max="7434" width="0" style="1" hidden="1" customWidth="1"/>
    <col min="7435" max="7679" width="8.85546875" style="1"/>
    <col min="7680" max="7680" width="6.140625" style="1" bestFit="1" customWidth="1"/>
    <col min="7681" max="7681" width="11.7109375" style="1" customWidth="1"/>
    <col min="7682" max="7682" width="12.140625" style="1" customWidth="1"/>
    <col min="7683" max="7683" width="13.7109375" style="1" customWidth="1"/>
    <col min="7684" max="7684" width="13.5703125" style="1" customWidth="1"/>
    <col min="7685" max="7685" width="14.5703125" style="1" customWidth="1"/>
    <col min="7686" max="7686" width="12.7109375" style="1" customWidth="1"/>
    <col min="7687" max="7687" width="12.28515625" style="1" customWidth="1"/>
    <col min="7688" max="7688" width="10.85546875" style="1" customWidth="1"/>
    <col min="7689" max="7689" width="11.28515625" style="1" customWidth="1"/>
    <col min="7690" max="7690" width="0" style="1" hidden="1" customWidth="1"/>
    <col min="7691" max="7935" width="8.85546875" style="1"/>
    <col min="7936" max="7936" width="6.140625" style="1" bestFit="1" customWidth="1"/>
    <col min="7937" max="7937" width="11.7109375" style="1" customWidth="1"/>
    <col min="7938" max="7938" width="12.140625" style="1" customWidth="1"/>
    <col min="7939" max="7939" width="13.7109375" style="1" customWidth="1"/>
    <col min="7940" max="7940" width="13.5703125" style="1" customWidth="1"/>
    <col min="7941" max="7941" width="14.5703125" style="1" customWidth="1"/>
    <col min="7942" max="7942" width="12.7109375" style="1" customWidth="1"/>
    <col min="7943" max="7943" width="12.28515625" style="1" customWidth="1"/>
    <col min="7944" max="7944" width="10.85546875" style="1" customWidth="1"/>
    <col min="7945" max="7945" width="11.28515625" style="1" customWidth="1"/>
    <col min="7946" max="7946" width="0" style="1" hidden="1" customWidth="1"/>
    <col min="7947" max="8191" width="8.85546875" style="1"/>
    <col min="8192" max="8192" width="6.140625" style="1" bestFit="1" customWidth="1"/>
    <col min="8193" max="8193" width="11.7109375" style="1" customWidth="1"/>
    <col min="8194" max="8194" width="12.140625" style="1" customWidth="1"/>
    <col min="8195" max="8195" width="13.7109375" style="1" customWidth="1"/>
    <col min="8196" max="8196" width="13.5703125" style="1" customWidth="1"/>
    <col min="8197" max="8197" width="14.5703125" style="1" customWidth="1"/>
    <col min="8198" max="8198" width="12.7109375" style="1" customWidth="1"/>
    <col min="8199" max="8199" width="12.28515625" style="1" customWidth="1"/>
    <col min="8200" max="8200" width="10.85546875" style="1" customWidth="1"/>
    <col min="8201" max="8201" width="11.28515625" style="1" customWidth="1"/>
    <col min="8202" max="8202" width="0" style="1" hidden="1" customWidth="1"/>
    <col min="8203" max="8447" width="8.85546875" style="1"/>
    <col min="8448" max="8448" width="6.140625" style="1" bestFit="1" customWidth="1"/>
    <col min="8449" max="8449" width="11.7109375" style="1" customWidth="1"/>
    <col min="8450" max="8450" width="12.140625" style="1" customWidth="1"/>
    <col min="8451" max="8451" width="13.7109375" style="1" customWidth="1"/>
    <col min="8452" max="8452" width="13.5703125" style="1" customWidth="1"/>
    <col min="8453" max="8453" width="14.5703125" style="1" customWidth="1"/>
    <col min="8454" max="8454" width="12.7109375" style="1" customWidth="1"/>
    <col min="8455" max="8455" width="12.28515625" style="1" customWidth="1"/>
    <col min="8456" max="8456" width="10.85546875" style="1" customWidth="1"/>
    <col min="8457" max="8457" width="11.28515625" style="1" customWidth="1"/>
    <col min="8458" max="8458" width="0" style="1" hidden="1" customWidth="1"/>
    <col min="8459" max="8703" width="8.85546875" style="1"/>
    <col min="8704" max="8704" width="6.140625" style="1" bestFit="1" customWidth="1"/>
    <col min="8705" max="8705" width="11.7109375" style="1" customWidth="1"/>
    <col min="8706" max="8706" width="12.140625" style="1" customWidth="1"/>
    <col min="8707" max="8707" width="13.7109375" style="1" customWidth="1"/>
    <col min="8708" max="8708" width="13.5703125" style="1" customWidth="1"/>
    <col min="8709" max="8709" width="14.5703125" style="1" customWidth="1"/>
    <col min="8710" max="8710" width="12.7109375" style="1" customWidth="1"/>
    <col min="8711" max="8711" width="12.28515625" style="1" customWidth="1"/>
    <col min="8712" max="8712" width="10.85546875" style="1" customWidth="1"/>
    <col min="8713" max="8713" width="11.28515625" style="1" customWidth="1"/>
    <col min="8714" max="8714" width="0" style="1" hidden="1" customWidth="1"/>
    <col min="8715" max="8959" width="8.85546875" style="1"/>
    <col min="8960" max="8960" width="6.140625" style="1" bestFit="1" customWidth="1"/>
    <col min="8961" max="8961" width="11.7109375" style="1" customWidth="1"/>
    <col min="8962" max="8962" width="12.140625" style="1" customWidth="1"/>
    <col min="8963" max="8963" width="13.7109375" style="1" customWidth="1"/>
    <col min="8964" max="8964" width="13.5703125" style="1" customWidth="1"/>
    <col min="8965" max="8965" width="14.5703125" style="1" customWidth="1"/>
    <col min="8966" max="8966" width="12.7109375" style="1" customWidth="1"/>
    <col min="8967" max="8967" width="12.28515625" style="1" customWidth="1"/>
    <col min="8968" max="8968" width="10.85546875" style="1" customWidth="1"/>
    <col min="8969" max="8969" width="11.28515625" style="1" customWidth="1"/>
    <col min="8970" max="8970" width="0" style="1" hidden="1" customWidth="1"/>
    <col min="8971" max="9215" width="8.85546875" style="1"/>
    <col min="9216" max="9216" width="6.140625" style="1" bestFit="1" customWidth="1"/>
    <col min="9217" max="9217" width="11.7109375" style="1" customWidth="1"/>
    <col min="9218" max="9218" width="12.140625" style="1" customWidth="1"/>
    <col min="9219" max="9219" width="13.7109375" style="1" customWidth="1"/>
    <col min="9220" max="9220" width="13.5703125" style="1" customWidth="1"/>
    <col min="9221" max="9221" width="14.5703125" style="1" customWidth="1"/>
    <col min="9222" max="9222" width="12.7109375" style="1" customWidth="1"/>
    <col min="9223" max="9223" width="12.28515625" style="1" customWidth="1"/>
    <col min="9224" max="9224" width="10.85546875" style="1" customWidth="1"/>
    <col min="9225" max="9225" width="11.28515625" style="1" customWidth="1"/>
    <col min="9226" max="9226" width="0" style="1" hidden="1" customWidth="1"/>
    <col min="9227" max="9471" width="8.85546875" style="1"/>
    <col min="9472" max="9472" width="6.140625" style="1" bestFit="1" customWidth="1"/>
    <col min="9473" max="9473" width="11.7109375" style="1" customWidth="1"/>
    <col min="9474" max="9474" width="12.140625" style="1" customWidth="1"/>
    <col min="9475" max="9475" width="13.7109375" style="1" customWidth="1"/>
    <col min="9476" max="9476" width="13.5703125" style="1" customWidth="1"/>
    <col min="9477" max="9477" width="14.5703125" style="1" customWidth="1"/>
    <col min="9478" max="9478" width="12.7109375" style="1" customWidth="1"/>
    <col min="9479" max="9479" width="12.28515625" style="1" customWidth="1"/>
    <col min="9480" max="9480" width="10.85546875" style="1" customWidth="1"/>
    <col min="9481" max="9481" width="11.28515625" style="1" customWidth="1"/>
    <col min="9482" max="9482" width="0" style="1" hidden="1" customWidth="1"/>
    <col min="9483" max="9727" width="8.85546875" style="1"/>
    <col min="9728" max="9728" width="6.140625" style="1" bestFit="1" customWidth="1"/>
    <col min="9729" max="9729" width="11.7109375" style="1" customWidth="1"/>
    <col min="9730" max="9730" width="12.140625" style="1" customWidth="1"/>
    <col min="9731" max="9731" width="13.7109375" style="1" customWidth="1"/>
    <col min="9732" max="9732" width="13.5703125" style="1" customWidth="1"/>
    <col min="9733" max="9733" width="14.5703125" style="1" customWidth="1"/>
    <col min="9734" max="9734" width="12.7109375" style="1" customWidth="1"/>
    <col min="9735" max="9735" width="12.28515625" style="1" customWidth="1"/>
    <col min="9736" max="9736" width="10.85546875" style="1" customWidth="1"/>
    <col min="9737" max="9737" width="11.28515625" style="1" customWidth="1"/>
    <col min="9738" max="9738" width="0" style="1" hidden="1" customWidth="1"/>
    <col min="9739" max="9983" width="8.85546875" style="1"/>
    <col min="9984" max="9984" width="6.140625" style="1" bestFit="1" customWidth="1"/>
    <col min="9985" max="9985" width="11.7109375" style="1" customWidth="1"/>
    <col min="9986" max="9986" width="12.140625" style="1" customWidth="1"/>
    <col min="9987" max="9987" width="13.7109375" style="1" customWidth="1"/>
    <col min="9988" max="9988" width="13.5703125" style="1" customWidth="1"/>
    <col min="9989" max="9989" width="14.5703125" style="1" customWidth="1"/>
    <col min="9990" max="9990" width="12.7109375" style="1" customWidth="1"/>
    <col min="9991" max="9991" width="12.28515625" style="1" customWidth="1"/>
    <col min="9992" max="9992" width="10.85546875" style="1" customWidth="1"/>
    <col min="9993" max="9993" width="11.28515625" style="1" customWidth="1"/>
    <col min="9994" max="9994" width="0" style="1" hidden="1" customWidth="1"/>
    <col min="9995" max="10239" width="8.85546875" style="1"/>
    <col min="10240" max="10240" width="6.140625" style="1" bestFit="1" customWidth="1"/>
    <col min="10241" max="10241" width="11.7109375" style="1" customWidth="1"/>
    <col min="10242" max="10242" width="12.140625" style="1" customWidth="1"/>
    <col min="10243" max="10243" width="13.7109375" style="1" customWidth="1"/>
    <col min="10244" max="10244" width="13.5703125" style="1" customWidth="1"/>
    <col min="10245" max="10245" width="14.5703125" style="1" customWidth="1"/>
    <col min="10246" max="10246" width="12.7109375" style="1" customWidth="1"/>
    <col min="10247" max="10247" width="12.28515625" style="1" customWidth="1"/>
    <col min="10248" max="10248" width="10.85546875" style="1" customWidth="1"/>
    <col min="10249" max="10249" width="11.28515625" style="1" customWidth="1"/>
    <col min="10250" max="10250" width="0" style="1" hidden="1" customWidth="1"/>
    <col min="10251" max="10495" width="8.85546875" style="1"/>
    <col min="10496" max="10496" width="6.140625" style="1" bestFit="1" customWidth="1"/>
    <col min="10497" max="10497" width="11.7109375" style="1" customWidth="1"/>
    <col min="10498" max="10498" width="12.140625" style="1" customWidth="1"/>
    <col min="10499" max="10499" width="13.7109375" style="1" customWidth="1"/>
    <col min="10500" max="10500" width="13.5703125" style="1" customWidth="1"/>
    <col min="10501" max="10501" width="14.5703125" style="1" customWidth="1"/>
    <col min="10502" max="10502" width="12.7109375" style="1" customWidth="1"/>
    <col min="10503" max="10503" width="12.28515625" style="1" customWidth="1"/>
    <col min="10504" max="10504" width="10.85546875" style="1" customWidth="1"/>
    <col min="10505" max="10505" width="11.28515625" style="1" customWidth="1"/>
    <col min="10506" max="10506" width="0" style="1" hidden="1" customWidth="1"/>
    <col min="10507" max="10751" width="8.85546875" style="1"/>
    <col min="10752" max="10752" width="6.140625" style="1" bestFit="1" customWidth="1"/>
    <col min="10753" max="10753" width="11.7109375" style="1" customWidth="1"/>
    <col min="10754" max="10754" width="12.140625" style="1" customWidth="1"/>
    <col min="10755" max="10755" width="13.7109375" style="1" customWidth="1"/>
    <col min="10756" max="10756" width="13.5703125" style="1" customWidth="1"/>
    <col min="10757" max="10757" width="14.5703125" style="1" customWidth="1"/>
    <col min="10758" max="10758" width="12.7109375" style="1" customWidth="1"/>
    <col min="10759" max="10759" width="12.28515625" style="1" customWidth="1"/>
    <col min="10760" max="10760" width="10.85546875" style="1" customWidth="1"/>
    <col min="10761" max="10761" width="11.28515625" style="1" customWidth="1"/>
    <col min="10762" max="10762" width="0" style="1" hidden="1" customWidth="1"/>
    <col min="10763" max="11007" width="8.85546875" style="1"/>
    <col min="11008" max="11008" width="6.140625" style="1" bestFit="1" customWidth="1"/>
    <col min="11009" max="11009" width="11.7109375" style="1" customWidth="1"/>
    <col min="11010" max="11010" width="12.140625" style="1" customWidth="1"/>
    <col min="11011" max="11011" width="13.7109375" style="1" customWidth="1"/>
    <col min="11012" max="11012" width="13.5703125" style="1" customWidth="1"/>
    <col min="11013" max="11013" width="14.5703125" style="1" customWidth="1"/>
    <col min="11014" max="11014" width="12.7109375" style="1" customWidth="1"/>
    <col min="11015" max="11015" width="12.28515625" style="1" customWidth="1"/>
    <col min="11016" max="11016" width="10.85546875" style="1" customWidth="1"/>
    <col min="11017" max="11017" width="11.28515625" style="1" customWidth="1"/>
    <col min="11018" max="11018" width="0" style="1" hidden="1" customWidth="1"/>
    <col min="11019" max="11263" width="8.85546875" style="1"/>
    <col min="11264" max="11264" width="6.140625" style="1" bestFit="1" customWidth="1"/>
    <col min="11265" max="11265" width="11.7109375" style="1" customWidth="1"/>
    <col min="11266" max="11266" width="12.140625" style="1" customWidth="1"/>
    <col min="11267" max="11267" width="13.7109375" style="1" customWidth="1"/>
    <col min="11268" max="11268" width="13.5703125" style="1" customWidth="1"/>
    <col min="11269" max="11269" width="14.5703125" style="1" customWidth="1"/>
    <col min="11270" max="11270" width="12.7109375" style="1" customWidth="1"/>
    <col min="11271" max="11271" width="12.28515625" style="1" customWidth="1"/>
    <col min="11272" max="11272" width="10.85546875" style="1" customWidth="1"/>
    <col min="11273" max="11273" width="11.28515625" style="1" customWidth="1"/>
    <col min="11274" max="11274" width="0" style="1" hidden="1" customWidth="1"/>
    <col min="11275" max="11519" width="8.85546875" style="1"/>
    <col min="11520" max="11520" width="6.140625" style="1" bestFit="1" customWidth="1"/>
    <col min="11521" max="11521" width="11.7109375" style="1" customWidth="1"/>
    <col min="11522" max="11522" width="12.140625" style="1" customWidth="1"/>
    <col min="11523" max="11523" width="13.7109375" style="1" customWidth="1"/>
    <col min="11524" max="11524" width="13.5703125" style="1" customWidth="1"/>
    <col min="11525" max="11525" width="14.5703125" style="1" customWidth="1"/>
    <col min="11526" max="11526" width="12.7109375" style="1" customWidth="1"/>
    <col min="11527" max="11527" width="12.28515625" style="1" customWidth="1"/>
    <col min="11528" max="11528" width="10.85546875" style="1" customWidth="1"/>
    <col min="11529" max="11529" width="11.28515625" style="1" customWidth="1"/>
    <col min="11530" max="11530" width="0" style="1" hidden="1" customWidth="1"/>
    <col min="11531" max="11775" width="8.85546875" style="1"/>
    <col min="11776" max="11776" width="6.140625" style="1" bestFit="1" customWidth="1"/>
    <col min="11777" max="11777" width="11.7109375" style="1" customWidth="1"/>
    <col min="11778" max="11778" width="12.140625" style="1" customWidth="1"/>
    <col min="11779" max="11779" width="13.7109375" style="1" customWidth="1"/>
    <col min="11780" max="11780" width="13.5703125" style="1" customWidth="1"/>
    <col min="11781" max="11781" width="14.5703125" style="1" customWidth="1"/>
    <col min="11782" max="11782" width="12.7109375" style="1" customWidth="1"/>
    <col min="11783" max="11783" width="12.28515625" style="1" customWidth="1"/>
    <col min="11784" max="11784" width="10.85546875" style="1" customWidth="1"/>
    <col min="11785" max="11785" width="11.28515625" style="1" customWidth="1"/>
    <col min="11786" max="11786" width="0" style="1" hidden="1" customWidth="1"/>
    <col min="11787" max="12031" width="8.85546875" style="1"/>
    <col min="12032" max="12032" width="6.140625" style="1" bestFit="1" customWidth="1"/>
    <col min="12033" max="12033" width="11.7109375" style="1" customWidth="1"/>
    <col min="12034" max="12034" width="12.140625" style="1" customWidth="1"/>
    <col min="12035" max="12035" width="13.7109375" style="1" customWidth="1"/>
    <col min="12036" max="12036" width="13.5703125" style="1" customWidth="1"/>
    <col min="12037" max="12037" width="14.5703125" style="1" customWidth="1"/>
    <col min="12038" max="12038" width="12.7109375" style="1" customWidth="1"/>
    <col min="12039" max="12039" width="12.28515625" style="1" customWidth="1"/>
    <col min="12040" max="12040" width="10.85546875" style="1" customWidth="1"/>
    <col min="12041" max="12041" width="11.28515625" style="1" customWidth="1"/>
    <col min="12042" max="12042" width="0" style="1" hidden="1" customWidth="1"/>
    <col min="12043" max="12287" width="8.85546875" style="1"/>
    <col min="12288" max="12288" width="6.140625" style="1" bestFit="1" customWidth="1"/>
    <col min="12289" max="12289" width="11.7109375" style="1" customWidth="1"/>
    <col min="12290" max="12290" width="12.140625" style="1" customWidth="1"/>
    <col min="12291" max="12291" width="13.7109375" style="1" customWidth="1"/>
    <col min="12292" max="12292" width="13.5703125" style="1" customWidth="1"/>
    <col min="12293" max="12293" width="14.5703125" style="1" customWidth="1"/>
    <col min="12294" max="12294" width="12.7109375" style="1" customWidth="1"/>
    <col min="12295" max="12295" width="12.28515625" style="1" customWidth="1"/>
    <col min="12296" max="12296" width="10.85546875" style="1" customWidth="1"/>
    <col min="12297" max="12297" width="11.28515625" style="1" customWidth="1"/>
    <col min="12298" max="12298" width="0" style="1" hidden="1" customWidth="1"/>
    <col min="12299" max="12543" width="8.85546875" style="1"/>
    <col min="12544" max="12544" width="6.140625" style="1" bestFit="1" customWidth="1"/>
    <col min="12545" max="12545" width="11.7109375" style="1" customWidth="1"/>
    <col min="12546" max="12546" width="12.140625" style="1" customWidth="1"/>
    <col min="12547" max="12547" width="13.7109375" style="1" customWidth="1"/>
    <col min="12548" max="12548" width="13.5703125" style="1" customWidth="1"/>
    <col min="12549" max="12549" width="14.5703125" style="1" customWidth="1"/>
    <col min="12550" max="12550" width="12.7109375" style="1" customWidth="1"/>
    <col min="12551" max="12551" width="12.28515625" style="1" customWidth="1"/>
    <col min="12552" max="12552" width="10.85546875" style="1" customWidth="1"/>
    <col min="12553" max="12553" width="11.28515625" style="1" customWidth="1"/>
    <col min="12554" max="12554" width="0" style="1" hidden="1" customWidth="1"/>
    <col min="12555" max="12799" width="8.85546875" style="1"/>
    <col min="12800" max="12800" width="6.140625" style="1" bestFit="1" customWidth="1"/>
    <col min="12801" max="12801" width="11.7109375" style="1" customWidth="1"/>
    <col min="12802" max="12802" width="12.140625" style="1" customWidth="1"/>
    <col min="12803" max="12803" width="13.7109375" style="1" customWidth="1"/>
    <col min="12804" max="12804" width="13.5703125" style="1" customWidth="1"/>
    <col min="12805" max="12805" width="14.5703125" style="1" customWidth="1"/>
    <col min="12806" max="12806" width="12.7109375" style="1" customWidth="1"/>
    <col min="12807" max="12807" width="12.28515625" style="1" customWidth="1"/>
    <col min="12808" max="12808" width="10.85546875" style="1" customWidth="1"/>
    <col min="12809" max="12809" width="11.28515625" style="1" customWidth="1"/>
    <col min="12810" max="12810" width="0" style="1" hidden="1" customWidth="1"/>
    <col min="12811" max="13055" width="8.85546875" style="1"/>
    <col min="13056" max="13056" width="6.140625" style="1" bestFit="1" customWidth="1"/>
    <col min="13057" max="13057" width="11.7109375" style="1" customWidth="1"/>
    <col min="13058" max="13058" width="12.140625" style="1" customWidth="1"/>
    <col min="13059" max="13059" width="13.7109375" style="1" customWidth="1"/>
    <col min="13060" max="13060" width="13.5703125" style="1" customWidth="1"/>
    <col min="13061" max="13061" width="14.5703125" style="1" customWidth="1"/>
    <col min="13062" max="13062" width="12.7109375" style="1" customWidth="1"/>
    <col min="13063" max="13063" width="12.28515625" style="1" customWidth="1"/>
    <col min="13064" max="13064" width="10.85546875" style="1" customWidth="1"/>
    <col min="13065" max="13065" width="11.28515625" style="1" customWidth="1"/>
    <col min="13066" max="13066" width="0" style="1" hidden="1" customWidth="1"/>
    <col min="13067" max="13311" width="8.85546875" style="1"/>
    <col min="13312" max="13312" width="6.140625" style="1" bestFit="1" customWidth="1"/>
    <col min="13313" max="13313" width="11.7109375" style="1" customWidth="1"/>
    <col min="13314" max="13314" width="12.140625" style="1" customWidth="1"/>
    <col min="13315" max="13315" width="13.7109375" style="1" customWidth="1"/>
    <col min="13316" max="13316" width="13.5703125" style="1" customWidth="1"/>
    <col min="13317" max="13317" width="14.5703125" style="1" customWidth="1"/>
    <col min="13318" max="13318" width="12.7109375" style="1" customWidth="1"/>
    <col min="13319" max="13319" width="12.28515625" style="1" customWidth="1"/>
    <col min="13320" max="13320" width="10.85546875" style="1" customWidth="1"/>
    <col min="13321" max="13321" width="11.28515625" style="1" customWidth="1"/>
    <col min="13322" max="13322" width="0" style="1" hidden="1" customWidth="1"/>
    <col min="13323" max="13567" width="8.85546875" style="1"/>
    <col min="13568" max="13568" width="6.140625" style="1" bestFit="1" customWidth="1"/>
    <col min="13569" max="13569" width="11.7109375" style="1" customWidth="1"/>
    <col min="13570" max="13570" width="12.140625" style="1" customWidth="1"/>
    <col min="13571" max="13571" width="13.7109375" style="1" customWidth="1"/>
    <col min="13572" max="13572" width="13.5703125" style="1" customWidth="1"/>
    <col min="13573" max="13573" width="14.5703125" style="1" customWidth="1"/>
    <col min="13574" max="13574" width="12.7109375" style="1" customWidth="1"/>
    <col min="13575" max="13575" width="12.28515625" style="1" customWidth="1"/>
    <col min="13576" max="13576" width="10.85546875" style="1" customWidth="1"/>
    <col min="13577" max="13577" width="11.28515625" style="1" customWidth="1"/>
    <col min="13578" max="13578" width="0" style="1" hidden="1" customWidth="1"/>
    <col min="13579" max="13823" width="8.85546875" style="1"/>
    <col min="13824" max="13824" width="6.140625" style="1" bestFit="1" customWidth="1"/>
    <col min="13825" max="13825" width="11.7109375" style="1" customWidth="1"/>
    <col min="13826" max="13826" width="12.140625" style="1" customWidth="1"/>
    <col min="13827" max="13827" width="13.7109375" style="1" customWidth="1"/>
    <col min="13828" max="13828" width="13.5703125" style="1" customWidth="1"/>
    <col min="13829" max="13829" width="14.5703125" style="1" customWidth="1"/>
    <col min="13830" max="13830" width="12.7109375" style="1" customWidth="1"/>
    <col min="13831" max="13831" width="12.28515625" style="1" customWidth="1"/>
    <col min="13832" max="13832" width="10.85546875" style="1" customWidth="1"/>
    <col min="13833" max="13833" width="11.28515625" style="1" customWidth="1"/>
    <col min="13834" max="13834" width="0" style="1" hidden="1" customWidth="1"/>
    <col min="13835" max="14079" width="8.85546875" style="1"/>
    <col min="14080" max="14080" width="6.140625" style="1" bestFit="1" customWidth="1"/>
    <col min="14081" max="14081" width="11.7109375" style="1" customWidth="1"/>
    <col min="14082" max="14082" width="12.140625" style="1" customWidth="1"/>
    <col min="14083" max="14083" width="13.7109375" style="1" customWidth="1"/>
    <col min="14084" max="14084" width="13.5703125" style="1" customWidth="1"/>
    <col min="14085" max="14085" width="14.5703125" style="1" customWidth="1"/>
    <col min="14086" max="14086" width="12.7109375" style="1" customWidth="1"/>
    <col min="14087" max="14087" width="12.28515625" style="1" customWidth="1"/>
    <col min="14088" max="14088" width="10.85546875" style="1" customWidth="1"/>
    <col min="14089" max="14089" width="11.28515625" style="1" customWidth="1"/>
    <col min="14090" max="14090" width="0" style="1" hidden="1" customWidth="1"/>
    <col min="14091" max="14335" width="8.85546875" style="1"/>
    <col min="14336" max="14336" width="6.140625" style="1" bestFit="1" customWidth="1"/>
    <col min="14337" max="14337" width="11.7109375" style="1" customWidth="1"/>
    <col min="14338" max="14338" width="12.140625" style="1" customWidth="1"/>
    <col min="14339" max="14339" width="13.7109375" style="1" customWidth="1"/>
    <col min="14340" max="14340" width="13.5703125" style="1" customWidth="1"/>
    <col min="14341" max="14341" width="14.5703125" style="1" customWidth="1"/>
    <col min="14342" max="14342" width="12.7109375" style="1" customWidth="1"/>
    <col min="14343" max="14343" width="12.28515625" style="1" customWidth="1"/>
    <col min="14344" max="14344" width="10.85546875" style="1" customWidth="1"/>
    <col min="14345" max="14345" width="11.28515625" style="1" customWidth="1"/>
    <col min="14346" max="14346" width="0" style="1" hidden="1" customWidth="1"/>
    <col min="14347" max="14591" width="8.85546875" style="1"/>
    <col min="14592" max="14592" width="6.140625" style="1" bestFit="1" customWidth="1"/>
    <col min="14593" max="14593" width="11.7109375" style="1" customWidth="1"/>
    <col min="14594" max="14594" width="12.140625" style="1" customWidth="1"/>
    <col min="14595" max="14595" width="13.7109375" style="1" customWidth="1"/>
    <col min="14596" max="14596" width="13.5703125" style="1" customWidth="1"/>
    <col min="14597" max="14597" width="14.5703125" style="1" customWidth="1"/>
    <col min="14598" max="14598" width="12.7109375" style="1" customWidth="1"/>
    <col min="14599" max="14599" width="12.28515625" style="1" customWidth="1"/>
    <col min="14600" max="14600" width="10.85546875" style="1" customWidth="1"/>
    <col min="14601" max="14601" width="11.28515625" style="1" customWidth="1"/>
    <col min="14602" max="14602" width="0" style="1" hidden="1" customWidth="1"/>
    <col min="14603" max="14847" width="8.85546875" style="1"/>
    <col min="14848" max="14848" width="6.140625" style="1" bestFit="1" customWidth="1"/>
    <col min="14849" max="14849" width="11.7109375" style="1" customWidth="1"/>
    <col min="14850" max="14850" width="12.140625" style="1" customWidth="1"/>
    <col min="14851" max="14851" width="13.7109375" style="1" customWidth="1"/>
    <col min="14852" max="14852" width="13.5703125" style="1" customWidth="1"/>
    <col min="14853" max="14853" width="14.5703125" style="1" customWidth="1"/>
    <col min="14854" max="14854" width="12.7109375" style="1" customWidth="1"/>
    <col min="14855" max="14855" width="12.28515625" style="1" customWidth="1"/>
    <col min="14856" max="14856" width="10.85546875" style="1" customWidth="1"/>
    <col min="14857" max="14857" width="11.28515625" style="1" customWidth="1"/>
    <col min="14858" max="14858" width="0" style="1" hidden="1" customWidth="1"/>
    <col min="14859" max="15103" width="8.85546875" style="1"/>
    <col min="15104" max="15104" width="6.140625" style="1" bestFit="1" customWidth="1"/>
    <col min="15105" max="15105" width="11.7109375" style="1" customWidth="1"/>
    <col min="15106" max="15106" width="12.140625" style="1" customWidth="1"/>
    <col min="15107" max="15107" width="13.7109375" style="1" customWidth="1"/>
    <col min="15108" max="15108" width="13.5703125" style="1" customWidth="1"/>
    <col min="15109" max="15109" width="14.5703125" style="1" customWidth="1"/>
    <col min="15110" max="15110" width="12.7109375" style="1" customWidth="1"/>
    <col min="15111" max="15111" width="12.28515625" style="1" customWidth="1"/>
    <col min="15112" max="15112" width="10.85546875" style="1" customWidth="1"/>
    <col min="15113" max="15113" width="11.28515625" style="1" customWidth="1"/>
    <col min="15114" max="15114" width="0" style="1" hidden="1" customWidth="1"/>
    <col min="15115" max="15359" width="8.85546875" style="1"/>
    <col min="15360" max="15360" width="6.140625" style="1" bestFit="1" customWidth="1"/>
    <col min="15361" max="15361" width="11.7109375" style="1" customWidth="1"/>
    <col min="15362" max="15362" width="12.140625" style="1" customWidth="1"/>
    <col min="15363" max="15363" width="13.7109375" style="1" customWidth="1"/>
    <col min="15364" max="15364" width="13.5703125" style="1" customWidth="1"/>
    <col min="15365" max="15365" width="14.5703125" style="1" customWidth="1"/>
    <col min="15366" max="15366" width="12.7109375" style="1" customWidth="1"/>
    <col min="15367" max="15367" width="12.28515625" style="1" customWidth="1"/>
    <col min="15368" max="15368" width="10.85546875" style="1" customWidth="1"/>
    <col min="15369" max="15369" width="11.28515625" style="1" customWidth="1"/>
    <col min="15370" max="15370" width="0" style="1" hidden="1" customWidth="1"/>
    <col min="15371" max="15615" width="8.85546875" style="1"/>
    <col min="15616" max="15616" width="6.140625" style="1" bestFit="1" customWidth="1"/>
    <col min="15617" max="15617" width="11.7109375" style="1" customWidth="1"/>
    <col min="15618" max="15618" width="12.140625" style="1" customWidth="1"/>
    <col min="15619" max="15619" width="13.7109375" style="1" customWidth="1"/>
    <col min="15620" max="15620" width="13.5703125" style="1" customWidth="1"/>
    <col min="15621" max="15621" width="14.5703125" style="1" customWidth="1"/>
    <col min="15622" max="15622" width="12.7109375" style="1" customWidth="1"/>
    <col min="15623" max="15623" width="12.28515625" style="1" customWidth="1"/>
    <col min="15624" max="15624" width="10.85546875" style="1" customWidth="1"/>
    <col min="15625" max="15625" width="11.28515625" style="1" customWidth="1"/>
    <col min="15626" max="15626" width="0" style="1" hidden="1" customWidth="1"/>
    <col min="15627" max="15871" width="8.85546875" style="1"/>
    <col min="15872" max="15872" width="6.140625" style="1" bestFit="1" customWidth="1"/>
    <col min="15873" max="15873" width="11.7109375" style="1" customWidth="1"/>
    <col min="15874" max="15874" width="12.140625" style="1" customWidth="1"/>
    <col min="15875" max="15875" width="13.7109375" style="1" customWidth="1"/>
    <col min="15876" max="15876" width="13.5703125" style="1" customWidth="1"/>
    <col min="15877" max="15877" width="14.5703125" style="1" customWidth="1"/>
    <col min="15878" max="15878" width="12.7109375" style="1" customWidth="1"/>
    <col min="15879" max="15879" width="12.28515625" style="1" customWidth="1"/>
    <col min="15880" max="15880" width="10.85546875" style="1" customWidth="1"/>
    <col min="15881" max="15881" width="11.28515625" style="1" customWidth="1"/>
    <col min="15882" max="15882" width="0" style="1" hidden="1" customWidth="1"/>
    <col min="15883" max="16127" width="8.85546875" style="1"/>
    <col min="16128" max="16128" width="6.140625" style="1" bestFit="1" customWidth="1"/>
    <col min="16129" max="16129" width="11.7109375" style="1" customWidth="1"/>
    <col min="16130" max="16130" width="12.140625" style="1" customWidth="1"/>
    <col min="16131" max="16131" width="13.7109375" style="1" customWidth="1"/>
    <col min="16132" max="16132" width="13.5703125" style="1" customWidth="1"/>
    <col min="16133" max="16133" width="14.5703125" style="1" customWidth="1"/>
    <col min="16134" max="16134" width="12.7109375" style="1" customWidth="1"/>
    <col min="16135" max="16135" width="12.28515625" style="1" customWidth="1"/>
    <col min="16136" max="16136" width="10.85546875" style="1" customWidth="1"/>
    <col min="16137" max="16137" width="11.28515625" style="1" customWidth="1"/>
    <col min="16138" max="16138" width="0" style="1" hidden="1" customWidth="1"/>
    <col min="16139" max="16384" width="8.85546875" style="1"/>
  </cols>
  <sheetData>
    <row r="1" spans="2:46" s="136" customFormat="1" ht="75" customHeight="1" x14ac:dyDescent="0.25">
      <c r="B1" s="135"/>
      <c r="C1" s="239" t="s">
        <v>76</v>
      </c>
      <c r="D1" s="239"/>
      <c r="E1" s="239"/>
      <c r="F1" s="239"/>
      <c r="G1" s="239"/>
      <c r="H1" s="156"/>
      <c r="I1" s="156"/>
      <c r="J1" s="156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</row>
    <row r="2" spans="2:46" ht="6" customHeight="1" x14ac:dyDescent="0.25">
      <c r="B2" s="17"/>
      <c r="C2" s="17"/>
      <c r="D2" s="17"/>
      <c r="E2" s="17"/>
      <c r="F2" s="17"/>
      <c r="G2" s="17"/>
      <c r="H2" s="19"/>
      <c r="I2" s="19"/>
      <c r="J2" s="12"/>
      <c r="AT2" s="1"/>
    </row>
    <row r="3" spans="2:46" s="17" customFormat="1" ht="3.75" customHeight="1" x14ac:dyDescent="0.25">
      <c r="B3" s="37"/>
      <c r="C3" s="37"/>
      <c r="D3" s="37"/>
      <c r="E3" s="37"/>
      <c r="F3" s="37"/>
      <c r="G3" s="37"/>
      <c r="H3" s="12"/>
      <c r="J3" s="37"/>
    </row>
    <row r="4" spans="2:46" s="136" customFormat="1" ht="20.25" customHeight="1" x14ac:dyDescent="0.25">
      <c r="B4" s="153" t="s">
        <v>3</v>
      </c>
      <c r="C4" s="135"/>
      <c r="D4" s="135"/>
      <c r="E4" s="135"/>
      <c r="F4" s="135"/>
      <c r="G4" s="135"/>
      <c r="I4" s="200"/>
      <c r="J4" s="243" t="s">
        <v>103</v>
      </c>
      <c r="K4" s="213"/>
      <c r="L4" s="213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</row>
    <row r="5" spans="2:46" s="136" customFormat="1" ht="15.75" x14ac:dyDescent="0.25">
      <c r="B5" s="154" t="s">
        <v>73</v>
      </c>
      <c r="C5" s="154"/>
      <c r="D5" s="154"/>
      <c r="E5" s="154"/>
      <c r="F5" s="154"/>
      <c r="G5" s="155"/>
      <c r="I5" s="200"/>
      <c r="J5" s="243"/>
      <c r="K5" s="213"/>
      <c r="L5" s="213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</row>
    <row r="6" spans="2:46" s="136" customFormat="1" ht="14.25" customHeight="1" x14ac:dyDescent="0.25">
      <c r="B6" s="154" t="s">
        <v>74</v>
      </c>
      <c r="C6" s="154"/>
      <c r="D6" s="154"/>
      <c r="E6" s="154"/>
      <c r="F6" s="154"/>
      <c r="G6" s="155"/>
      <c r="H6" s="154"/>
      <c r="I6" s="154"/>
      <c r="J6" s="154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</row>
    <row r="7" spans="2:46" ht="6" customHeight="1" x14ac:dyDescent="0.25">
      <c r="B7" s="19"/>
      <c r="C7" s="19"/>
      <c r="D7" s="19"/>
      <c r="E7" s="19"/>
      <c r="F7" s="19"/>
      <c r="G7" s="19"/>
      <c r="H7" s="19"/>
      <c r="I7" s="19"/>
      <c r="J7" s="12"/>
      <c r="AT7" s="1"/>
    </row>
    <row r="8" spans="2:46" ht="7.9" customHeight="1" thickBot="1" x14ac:dyDescent="0.3">
      <c r="B8" s="12"/>
      <c r="C8" s="12"/>
      <c r="D8" s="12"/>
      <c r="E8" s="12"/>
      <c r="F8" s="12"/>
      <c r="G8" s="12"/>
      <c r="H8" s="12"/>
      <c r="I8" s="17"/>
      <c r="J8" s="37"/>
      <c r="AT8" s="1"/>
    </row>
    <row r="9" spans="2:46" s="2" customFormat="1" ht="16.5" thickBot="1" x14ac:dyDescent="0.3">
      <c r="B9" s="31" t="s">
        <v>4</v>
      </c>
      <c r="C9" s="31"/>
      <c r="D9" s="229"/>
      <c r="E9" s="230"/>
      <c r="F9" s="230"/>
      <c r="G9" s="230"/>
      <c r="H9" s="231" t="s">
        <v>35</v>
      </c>
      <c r="I9" s="110" t="s">
        <v>35</v>
      </c>
      <c r="J9" s="149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</row>
    <row r="10" spans="2:46" s="2" customFormat="1" ht="12.75" customHeight="1" thickBot="1" x14ac:dyDescent="0.3">
      <c r="B10" s="42"/>
      <c r="C10" s="32"/>
      <c r="D10" s="33"/>
      <c r="E10" s="32"/>
      <c r="F10" s="32"/>
      <c r="G10" s="32"/>
      <c r="I10" s="158" t="s">
        <v>78</v>
      </c>
      <c r="J10" s="211"/>
      <c r="K10" s="32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</row>
    <row r="11" spans="2:46" s="2" customFormat="1" ht="18" customHeight="1" thickBot="1" x14ac:dyDescent="0.3">
      <c r="B11" s="34" t="s">
        <v>64</v>
      </c>
      <c r="C11" s="34"/>
      <c r="D11" s="219"/>
      <c r="E11" s="232"/>
      <c r="F11" s="233"/>
      <c r="G11" s="233"/>
      <c r="H11" s="233"/>
      <c r="I11" s="233"/>
      <c r="J11" s="234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</row>
    <row r="12" spans="2:46" s="2" customFormat="1" ht="9.75" customHeight="1" thickBot="1" x14ac:dyDescent="0.3">
      <c r="B12" s="32"/>
      <c r="C12" s="34"/>
      <c r="D12" s="43"/>
      <c r="E12" s="43"/>
      <c r="F12" s="43"/>
      <c r="G12" s="34"/>
      <c r="H12" s="35"/>
      <c r="I12" s="35"/>
      <c r="J12" s="35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</row>
    <row r="13" spans="2:46" s="2" customFormat="1" ht="16.5" thickBot="1" x14ac:dyDescent="0.3">
      <c r="B13" s="34" t="s">
        <v>44</v>
      </c>
      <c r="C13" s="220" t="s">
        <v>100</v>
      </c>
      <c r="D13" s="223" t="s">
        <v>45</v>
      </c>
      <c r="E13" s="148"/>
      <c r="F13" s="222" t="s">
        <v>57</v>
      </c>
      <c r="G13" s="34"/>
      <c r="H13" s="41"/>
      <c r="J13" s="147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</row>
    <row r="14" spans="2:46" ht="15.75" thickBot="1" x14ac:dyDescent="0.3">
      <c r="B14" s="17"/>
      <c r="C14" s="17"/>
      <c r="D14" s="17"/>
      <c r="E14" s="36"/>
      <c r="F14" s="212" t="s">
        <v>82</v>
      </c>
      <c r="I14" s="111"/>
      <c r="J14" s="111"/>
      <c r="AT14" s="1"/>
    </row>
    <row r="15" spans="2:46" ht="15.6" customHeight="1" x14ac:dyDescent="0.25">
      <c r="B15" s="240" t="s">
        <v>0</v>
      </c>
      <c r="C15" s="236" t="s">
        <v>66</v>
      </c>
      <c r="D15" s="236" t="s">
        <v>67</v>
      </c>
      <c r="E15" s="236" t="s">
        <v>104</v>
      </c>
      <c r="F15" s="236" t="s">
        <v>56</v>
      </c>
      <c r="G15" s="236" t="s">
        <v>68</v>
      </c>
      <c r="H15" s="236" t="s">
        <v>58</v>
      </c>
      <c r="I15" s="236" t="s">
        <v>59</v>
      </c>
      <c r="J15" s="225" t="s">
        <v>95</v>
      </c>
      <c r="AR15" s="1"/>
      <c r="AS15" s="1"/>
      <c r="AT15" s="1"/>
    </row>
    <row r="16" spans="2:46" ht="21.75" customHeight="1" x14ac:dyDescent="0.25">
      <c r="B16" s="241"/>
      <c r="C16" s="237"/>
      <c r="D16" s="237"/>
      <c r="E16" s="237"/>
      <c r="F16" s="237"/>
      <c r="G16" s="237"/>
      <c r="H16" s="237"/>
      <c r="I16" s="237"/>
      <c r="J16" s="226"/>
      <c r="AR16" s="1"/>
      <c r="AS16" s="1"/>
      <c r="AT16" s="1"/>
    </row>
    <row r="17" spans="2:46" ht="26.25" customHeight="1" thickBot="1" x14ac:dyDescent="0.3">
      <c r="B17" s="242"/>
      <c r="C17" s="238"/>
      <c r="D17" s="238"/>
      <c r="E17" s="238"/>
      <c r="F17" s="238"/>
      <c r="G17" s="238"/>
      <c r="H17" s="238"/>
      <c r="I17" s="238"/>
      <c r="J17" s="227"/>
      <c r="K17" s="12"/>
      <c r="M17" s="150">
        <v>0.25</v>
      </c>
      <c r="N17" s="150">
        <v>0.375</v>
      </c>
      <c r="AS17" s="1"/>
      <c r="AT17" s="1"/>
    </row>
    <row r="18" spans="2:46" s="3" customFormat="1" ht="17.649999999999999" customHeight="1" x14ac:dyDescent="0.25">
      <c r="B18" s="112">
        <f>IFERROR(DATEVALUE(CONCATENATE(1,C13,E13)),"")</f>
        <v>43040</v>
      </c>
      <c r="C18" s="113"/>
      <c r="D18" s="113"/>
      <c r="E18" s="114"/>
      <c r="F18" s="129" t="str">
        <f>IF(E18&lt;&gt;"","",IF(C18&gt;0,D18-C18,""))</f>
        <v/>
      </c>
      <c r="G18" s="113"/>
      <c r="H18" s="202">
        <f t="shared" ref="H18:H34" si="0">IF(G18&lt;&gt;"",D18-C18-G18,IF(E18&lt;&gt;"","",K18))</f>
        <v>0</v>
      </c>
      <c r="I18" s="129" t="str">
        <f>IF(E18&lt;&gt;"",K18,"")</f>
        <v/>
      </c>
      <c r="J18" s="217"/>
      <c r="K18" s="151">
        <f>IF(D18-C18&gt;$M$17,D18-C18-$M$18,D18-C18)</f>
        <v>0</v>
      </c>
      <c r="L18" s="11"/>
      <c r="M18" s="150">
        <v>2.0833333333333332E-2</v>
      </c>
      <c r="N18" s="150">
        <v>3.125E-2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2:46" s="3" customFormat="1" ht="17.649999999999999" customHeight="1" x14ac:dyDescent="0.25">
      <c r="B19" s="117">
        <f>IFERROR(B18+1,"")</f>
        <v>43041</v>
      </c>
      <c r="C19" s="113"/>
      <c r="D19" s="113"/>
      <c r="E19" s="114"/>
      <c r="F19" s="115" t="str">
        <f>IF(E19&lt;&gt;"","",IF(C19&gt;0,D19-C19,""))</f>
        <v/>
      </c>
      <c r="G19" s="118"/>
      <c r="H19" s="116">
        <f t="shared" si="0"/>
        <v>0</v>
      </c>
      <c r="I19" s="115" t="str">
        <f t="shared" ref="I19:I26" si="1">IF(E19&lt;&gt;"",K19,"")</f>
        <v/>
      </c>
      <c r="J19" s="218"/>
      <c r="K19" s="151">
        <f t="shared" ref="K19:K26" si="2">IF(D19-C19&gt;$M$17,D19-C19-$M$18,D19-C19)</f>
        <v>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</row>
    <row r="20" spans="2:46" s="3" customFormat="1" ht="17.649999999999999" customHeight="1" x14ac:dyDescent="0.25">
      <c r="B20" s="117">
        <f t="shared" ref="B20:B45" si="3">IFERROR(B19+1,"")</f>
        <v>43042</v>
      </c>
      <c r="C20" s="113"/>
      <c r="D20" s="113"/>
      <c r="E20" s="114"/>
      <c r="F20" s="115" t="str">
        <f>IF(E20&lt;&gt;"","",IF(C20&gt;0,D20-C20,""))</f>
        <v/>
      </c>
      <c r="G20" s="118"/>
      <c r="H20" s="116">
        <f t="shared" si="0"/>
        <v>0</v>
      </c>
      <c r="I20" s="115" t="str">
        <f t="shared" si="1"/>
        <v/>
      </c>
      <c r="J20" s="218"/>
      <c r="K20" s="151">
        <f t="shared" si="2"/>
        <v>0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</row>
    <row r="21" spans="2:46" s="3" customFormat="1" ht="17.649999999999999" customHeight="1" x14ac:dyDescent="0.25">
      <c r="B21" s="117">
        <f t="shared" si="3"/>
        <v>43043</v>
      </c>
      <c r="C21" s="113"/>
      <c r="D21" s="113"/>
      <c r="E21" s="114"/>
      <c r="F21" s="115" t="str">
        <f t="shared" ref="F21:F48" si="4">IF(E21&lt;&gt;"","",IF(C21&gt;0,D21-C21,""))</f>
        <v/>
      </c>
      <c r="G21" s="118"/>
      <c r="H21" s="116">
        <f t="shared" si="0"/>
        <v>0</v>
      </c>
      <c r="I21" s="115" t="str">
        <f t="shared" si="1"/>
        <v/>
      </c>
      <c r="J21" s="218"/>
      <c r="K21" s="151">
        <f t="shared" si="2"/>
        <v>0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</row>
    <row r="22" spans="2:46" s="3" customFormat="1" ht="17.649999999999999" customHeight="1" x14ac:dyDescent="0.25">
      <c r="B22" s="117">
        <f t="shared" si="3"/>
        <v>43044</v>
      </c>
      <c r="C22" s="113"/>
      <c r="D22" s="113"/>
      <c r="E22" s="114"/>
      <c r="F22" s="115" t="str">
        <f t="shared" si="4"/>
        <v/>
      </c>
      <c r="G22" s="118"/>
      <c r="H22" s="116">
        <f t="shared" si="0"/>
        <v>0</v>
      </c>
      <c r="I22" s="115" t="str">
        <f t="shared" si="1"/>
        <v/>
      </c>
      <c r="J22" s="218"/>
      <c r="K22" s="151">
        <f t="shared" si="2"/>
        <v>0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</row>
    <row r="23" spans="2:46" s="3" customFormat="1" ht="17.649999999999999" customHeight="1" x14ac:dyDescent="0.25">
      <c r="B23" s="117">
        <f t="shared" si="3"/>
        <v>43045</v>
      </c>
      <c r="C23" s="113"/>
      <c r="D23" s="113"/>
      <c r="E23" s="114"/>
      <c r="F23" s="115" t="str">
        <f t="shared" si="4"/>
        <v/>
      </c>
      <c r="G23" s="118"/>
      <c r="H23" s="116">
        <f t="shared" si="0"/>
        <v>0</v>
      </c>
      <c r="I23" s="115" t="str">
        <f t="shared" si="1"/>
        <v/>
      </c>
      <c r="J23" s="218"/>
      <c r="K23" s="151">
        <f t="shared" si="2"/>
        <v>0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</row>
    <row r="24" spans="2:46" s="3" customFormat="1" ht="17.649999999999999" customHeight="1" x14ac:dyDescent="0.25">
      <c r="B24" s="117">
        <f t="shared" si="3"/>
        <v>43046</v>
      </c>
      <c r="C24" s="113"/>
      <c r="D24" s="113"/>
      <c r="E24" s="114"/>
      <c r="F24" s="115" t="str">
        <f t="shared" si="4"/>
        <v/>
      </c>
      <c r="G24" s="118"/>
      <c r="H24" s="116">
        <f t="shared" si="0"/>
        <v>0</v>
      </c>
      <c r="I24" s="115" t="str">
        <f t="shared" si="1"/>
        <v/>
      </c>
      <c r="J24" s="218"/>
      <c r="K24" s="151">
        <f t="shared" si="2"/>
        <v>0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</row>
    <row r="25" spans="2:46" s="3" customFormat="1" ht="17.649999999999999" customHeight="1" x14ac:dyDescent="0.25">
      <c r="B25" s="117">
        <f t="shared" si="3"/>
        <v>43047</v>
      </c>
      <c r="C25" s="113"/>
      <c r="D25" s="113"/>
      <c r="E25" s="114"/>
      <c r="F25" s="115" t="str">
        <f t="shared" si="4"/>
        <v/>
      </c>
      <c r="G25" s="118"/>
      <c r="H25" s="116">
        <f t="shared" si="0"/>
        <v>0</v>
      </c>
      <c r="I25" s="115" t="str">
        <f t="shared" si="1"/>
        <v/>
      </c>
      <c r="J25" s="218"/>
      <c r="K25" s="151">
        <f t="shared" si="2"/>
        <v>0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</row>
    <row r="26" spans="2:46" s="3" customFormat="1" ht="17.649999999999999" customHeight="1" x14ac:dyDescent="0.25">
      <c r="B26" s="117">
        <f t="shared" si="3"/>
        <v>43048</v>
      </c>
      <c r="C26" s="113"/>
      <c r="D26" s="113"/>
      <c r="E26" s="114"/>
      <c r="F26" s="115" t="str">
        <f>IF(E26&lt;&gt;"","",IF(C26&gt;0,D26-C26,""))</f>
        <v/>
      </c>
      <c r="G26" s="118"/>
      <c r="H26" s="116">
        <f t="shared" si="0"/>
        <v>0</v>
      </c>
      <c r="I26" s="115" t="str">
        <f t="shared" si="1"/>
        <v/>
      </c>
      <c r="J26" s="218"/>
      <c r="K26" s="151">
        <f t="shared" si="2"/>
        <v>0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2:46" s="3" customFormat="1" ht="17.649999999999999" customHeight="1" x14ac:dyDescent="0.25">
      <c r="B27" s="117">
        <f t="shared" si="3"/>
        <v>43049</v>
      </c>
      <c r="C27" s="113"/>
      <c r="D27" s="113"/>
      <c r="E27" s="114"/>
      <c r="F27" s="115" t="str">
        <f>IF(E27&lt;&gt;"","",IF(C27&gt;0,D27-C27,""))</f>
        <v/>
      </c>
      <c r="G27" s="118"/>
      <c r="H27" s="116">
        <f t="shared" si="0"/>
        <v>0</v>
      </c>
      <c r="I27" s="115" t="str">
        <f>IF(E27&lt;&gt;"",K27,"")</f>
        <v/>
      </c>
      <c r="J27" s="218"/>
      <c r="K27" s="151">
        <f>IF(D27-C27&gt;$M$17,D27-C27-$M$18,D27-C27)</f>
        <v>0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2:46" s="3" customFormat="1" ht="17.649999999999999" customHeight="1" x14ac:dyDescent="0.25">
      <c r="B28" s="117">
        <f t="shared" si="3"/>
        <v>43050</v>
      </c>
      <c r="C28" s="113"/>
      <c r="D28" s="113"/>
      <c r="E28" s="114"/>
      <c r="F28" s="115" t="str">
        <f>IF(E28&lt;&gt;"","",IF(C28&gt;0,D28-C28,""))</f>
        <v/>
      </c>
      <c r="G28" s="118"/>
      <c r="H28" s="116">
        <f t="shared" si="0"/>
        <v>0</v>
      </c>
      <c r="I28" s="115" t="str">
        <f t="shared" ref="I28:I48" si="5">IF(E28&lt;&gt;"",K28,"")</f>
        <v/>
      </c>
      <c r="J28" s="218"/>
      <c r="K28" s="151">
        <f t="shared" ref="K28:K48" si="6">IF(D28-C28&gt;$M$17,D28-C28-$M$18,D28-C28)</f>
        <v>0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2:46" s="3" customFormat="1" ht="17.649999999999999" customHeight="1" x14ac:dyDescent="0.25">
      <c r="B29" s="117">
        <f t="shared" si="3"/>
        <v>43051</v>
      </c>
      <c r="C29" s="113"/>
      <c r="D29" s="113"/>
      <c r="E29" s="114"/>
      <c r="F29" s="115" t="str">
        <f t="shared" si="4"/>
        <v/>
      </c>
      <c r="G29" s="118"/>
      <c r="H29" s="116">
        <f t="shared" si="0"/>
        <v>0</v>
      </c>
      <c r="I29" s="115" t="str">
        <f t="shared" si="5"/>
        <v/>
      </c>
      <c r="J29" s="218"/>
      <c r="K29" s="151">
        <f t="shared" si="6"/>
        <v>0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2:46" s="3" customFormat="1" ht="17.649999999999999" customHeight="1" x14ac:dyDescent="0.25">
      <c r="B30" s="117">
        <f t="shared" si="3"/>
        <v>43052</v>
      </c>
      <c r="C30" s="113"/>
      <c r="D30" s="113"/>
      <c r="E30" s="114"/>
      <c r="F30" s="115" t="str">
        <f t="shared" si="4"/>
        <v/>
      </c>
      <c r="G30" s="118"/>
      <c r="H30" s="116">
        <f t="shared" si="0"/>
        <v>0</v>
      </c>
      <c r="I30" s="115" t="str">
        <f t="shared" si="5"/>
        <v/>
      </c>
      <c r="J30" s="218"/>
      <c r="K30" s="151">
        <f t="shared" si="6"/>
        <v>0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2:46" s="3" customFormat="1" ht="17.649999999999999" customHeight="1" x14ac:dyDescent="0.25">
      <c r="B31" s="117">
        <f t="shared" si="3"/>
        <v>43053</v>
      </c>
      <c r="C31" s="113"/>
      <c r="D31" s="113"/>
      <c r="E31" s="114"/>
      <c r="F31" s="115" t="str">
        <f t="shared" si="4"/>
        <v/>
      </c>
      <c r="G31" s="118"/>
      <c r="H31" s="116">
        <f t="shared" si="0"/>
        <v>0</v>
      </c>
      <c r="I31" s="115" t="str">
        <f t="shared" si="5"/>
        <v/>
      </c>
      <c r="J31" s="218"/>
      <c r="K31" s="151">
        <f t="shared" si="6"/>
        <v>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2:46" s="3" customFormat="1" ht="17.649999999999999" customHeight="1" x14ac:dyDescent="0.25">
      <c r="B32" s="117">
        <f t="shared" si="3"/>
        <v>43054</v>
      </c>
      <c r="C32" s="113"/>
      <c r="D32" s="113"/>
      <c r="E32" s="114"/>
      <c r="F32" s="115" t="str">
        <f t="shared" si="4"/>
        <v/>
      </c>
      <c r="G32" s="118"/>
      <c r="H32" s="116">
        <f t="shared" si="0"/>
        <v>0</v>
      </c>
      <c r="I32" s="115" t="str">
        <f t="shared" si="5"/>
        <v/>
      </c>
      <c r="J32" s="218"/>
      <c r="K32" s="151">
        <f t="shared" si="6"/>
        <v>0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</row>
    <row r="33" spans="2:44" s="3" customFormat="1" ht="17.649999999999999" customHeight="1" x14ac:dyDescent="0.25">
      <c r="B33" s="117">
        <f t="shared" si="3"/>
        <v>43055</v>
      </c>
      <c r="C33" s="113"/>
      <c r="D33" s="113"/>
      <c r="E33" s="114"/>
      <c r="F33" s="115" t="str">
        <f t="shared" si="4"/>
        <v/>
      </c>
      <c r="G33" s="118"/>
      <c r="H33" s="116">
        <f t="shared" si="0"/>
        <v>0</v>
      </c>
      <c r="I33" s="115" t="str">
        <f t="shared" si="5"/>
        <v/>
      </c>
      <c r="J33" s="218"/>
      <c r="K33" s="151">
        <f t="shared" si="6"/>
        <v>0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</row>
    <row r="34" spans="2:44" s="3" customFormat="1" ht="17.649999999999999" customHeight="1" x14ac:dyDescent="0.25">
      <c r="B34" s="117">
        <f t="shared" si="3"/>
        <v>43056</v>
      </c>
      <c r="C34" s="113"/>
      <c r="D34" s="113"/>
      <c r="E34" s="114"/>
      <c r="F34" s="115" t="str">
        <f t="shared" si="4"/>
        <v/>
      </c>
      <c r="G34" s="118"/>
      <c r="H34" s="116">
        <f t="shared" si="0"/>
        <v>0</v>
      </c>
      <c r="I34" s="115" t="str">
        <f t="shared" si="5"/>
        <v/>
      </c>
      <c r="J34" s="218"/>
      <c r="K34" s="151">
        <f t="shared" si="6"/>
        <v>0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</row>
    <row r="35" spans="2:44" s="3" customFormat="1" ht="17.649999999999999" customHeight="1" x14ac:dyDescent="0.25">
      <c r="B35" s="117">
        <f t="shared" si="3"/>
        <v>43057</v>
      </c>
      <c r="C35" s="113"/>
      <c r="D35" s="113"/>
      <c r="E35" s="114"/>
      <c r="F35" s="115" t="str">
        <f>IF(E35&lt;&gt;"","",IF(C35&gt;0,D35-C35,""))</f>
        <v/>
      </c>
      <c r="G35" s="118"/>
      <c r="H35" s="116">
        <f>IF(G35&lt;&gt;"",D35-C35-G35,IF(E35&lt;&gt;"","",K35))</f>
        <v>0</v>
      </c>
      <c r="I35" s="115" t="str">
        <f t="shared" si="5"/>
        <v/>
      </c>
      <c r="J35" s="218"/>
      <c r="K35" s="151">
        <f>IF(D35-C35&gt;$M$17,D35-C35-$M$18,D35-C35)</f>
        <v>0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</row>
    <row r="36" spans="2:44" s="3" customFormat="1" ht="17.649999999999999" customHeight="1" x14ac:dyDescent="0.25">
      <c r="B36" s="117">
        <f t="shared" si="3"/>
        <v>43058</v>
      </c>
      <c r="C36" s="113"/>
      <c r="D36" s="113"/>
      <c r="E36" s="114"/>
      <c r="F36" s="115" t="str">
        <f>IF(E36&lt;&gt;"","",IF(C36&gt;0,D36-C36,""))</f>
        <v/>
      </c>
      <c r="G36" s="118"/>
      <c r="H36" s="116">
        <f t="shared" ref="H36:H48" si="7">IF(G36&lt;&gt;"",D36-C36-G36,IF(E36&lt;&gt;"","",K36))</f>
        <v>0</v>
      </c>
      <c r="I36" s="115" t="str">
        <f t="shared" si="5"/>
        <v/>
      </c>
      <c r="J36" s="218"/>
      <c r="K36" s="151">
        <f t="shared" si="6"/>
        <v>0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</row>
    <row r="37" spans="2:44" s="3" customFormat="1" ht="17.649999999999999" customHeight="1" x14ac:dyDescent="0.25">
      <c r="B37" s="117">
        <f t="shared" si="3"/>
        <v>43059</v>
      </c>
      <c r="C37" s="113"/>
      <c r="D37" s="113"/>
      <c r="E37" s="114"/>
      <c r="F37" s="115" t="str">
        <f>IF(E37&lt;&gt;"","",IF(C37&gt;0,D37-C37,""))</f>
        <v/>
      </c>
      <c r="G37" s="118"/>
      <c r="H37" s="116">
        <f t="shared" si="7"/>
        <v>0</v>
      </c>
      <c r="I37" s="115" t="str">
        <f t="shared" si="5"/>
        <v/>
      </c>
      <c r="J37" s="218"/>
      <c r="K37" s="151">
        <f t="shared" si="6"/>
        <v>0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</row>
    <row r="38" spans="2:44" s="3" customFormat="1" ht="17.649999999999999" customHeight="1" x14ac:dyDescent="0.25">
      <c r="B38" s="117">
        <f t="shared" si="3"/>
        <v>43060</v>
      </c>
      <c r="C38" s="113"/>
      <c r="D38" s="113"/>
      <c r="E38" s="114"/>
      <c r="F38" s="115" t="str">
        <f t="shared" si="4"/>
        <v/>
      </c>
      <c r="G38" s="118"/>
      <c r="H38" s="116">
        <f t="shared" si="7"/>
        <v>0</v>
      </c>
      <c r="I38" s="115" t="str">
        <f t="shared" si="5"/>
        <v/>
      </c>
      <c r="J38" s="218"/>
      <c r="K38" s="151">
        <f t="shared" si="6"/>
        <v>0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</row>
    <row r="39" spans="2:44" s="3" customFormat="1" ht="17.649999999999999" customHeight="1" x14ac:dyDescent="0.25">
      <c r="B39" s="117">
        <f t="shared" si="3"/>
        <v>43061</v>
      </c>
      <c r="C39" s="113"/>
      <c r="D39" s="113"/>
      <c r="E39" s="114"/>
      <c r="F39" s="115" t="str">
        <f t="shared" si="4"/>
        <v/>
      </c>
      <c r="G39" s="118"/>
      <c r="H39" s="116">
        <f t="shared" si="7"/>
        <v>0</v>
      </c>
      <c r="I39" s="115" t="str">
        <f t="shared" si="5"/>
        <v/>
      </c>
      <c r="J39" s="218"/>
      <c r="K39" s="151">
        <f t="shared" si="6"/>
        <v>0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</row>
    <row r="40" spans="2:44" s="3" customFormat="1" ht="17.649999999999999" customHeight="1" x14ac:dyDescent="0.25">
      <c r="B40" s="117">
        <f t="shared" si="3"/>
        <v>43062</v>
      </c>
      <c r="C40" s="113"/>
      <c r="D40" s="113"/>
      <c r="E40" s="114"/>
      <c r="F40" s="115" t="str">
        <f t="shared" si="4"/>
        <v/>
      </c>
      <c r="G40" s="118"/>
      <c r="H40" s="116">
        <f t="shared" si="7"/>
        <v>0</v>
      </c>
      <c r="I40" s="115" t="str">
        <f t="shared" si="5"/>
        <v/>
      </c>
      <c r="J40" s="218"/>
      <c r="K40" s="151">
        <f t="shared" si="6"/>
        <v>0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</row>
    <row r="41" spans="2:44" s="3" customFormat="1" ht="17.649999999999999" customHeight="1" x14ac:dyDescent="0.25">
      <c r="B41" s="117">
        <f t="shared" si="3"/>
        <v>43063</v>
      </c>
      <c r="C41" s="113"/>
      <c r="D41" s="113"/>
      <c r="E41" s="114"/>
      <c r="F41" s="115" t="str">
        <f t="shared" si="4"/>
        <v/>
      </c>
      <c r="G41" s="118"/>
      <c r="H41" s="116">
        <f t="shared" si="7"/>
        <v>0</v>
      </c>
      <c r="I41" s="115" t="str">
        <f t="shared" si="5"/>
        <v/>
      </c>
      <c r="J41" s="218"/>
      <c r="K41" s="151">
        <f t="shared" si="6"/>
        <v>0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</row>
    <row r="42" spans="2:44" s="3" customFormat="1" ht="17.649999999999999" customHeight="1" x14ac:dyDescent="0.25">
      <c r="B42" s="117">
        <f t="shared" si="3"/>
        <v>43064</v>
      </c>
      <c r="C42" s="113"/>
      <c r="D42" s="113"/>
      <c r="E42" s="114"/>
      <c r="F42" s="115" t="str">
        <f t="shared" si="4"/>
        <v/>
      </c>
      <c r="G42" s="118"/>
      <c r="H42" s="116">
        <f t="shared" si="7"/>
        <v>0</v>
      </c>
      <c r="I42" s="115" t="str">
        <f t="shared" si="5"/>
        <v/>
      </c>
      <c r="J42" s="218"/>
      <c r="K42" s="151">
        <f t="shared" si="6"/>
        <v>0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</row>
    <row r="43" spans="2:44" s="3" customFormat="1" ht="17.649999999999999" customHeight="1" x14ac:dyDescent="0.25">
      <c r="B43" s="117">
        <f t="shared" si="3"/>
        <v>43065</v>
      </c>
      <c r="C43" s="113"/>
      <c r="D43" s="113"/>
      <c r="E43" s="114"/>
      <c r="F43" s="115" t="str">
        <f>IF(E43&lt;&gt;"","",IF(C43&gt;0,D43-C43,""))</f>
        <v/>
      </c>
      <c r="G43" s="118"/>
      <c r="H43" s="116">
        <f t="shared" si="7"/>
        <v>0</v>
      </c>
      <c r="I43" s="115" t="str">
        <f t="shared" si="5"/>
        <v/>
      </c>
      <c r="J43" s="218"/>
      <c r="K43" s="151">
        <f t="shared" si="6"/>
        <v>0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</row>
    <row r="44" spans="2:44" s="3" customFormat="1" ht="17.649999999999999" customHeight="1" x14ac:dyDescent="0.25">
      <c r="B44" s="117">
        <f t="shared" si="3"/>
        <v>43066</v>
      </c>
      <c r="C44" s="113"/>
      <c r="D44" s="113"/>
      <c r="E44" s="114"/>
      <c r="F44" s="115" t="str">
        <f>IF(E44&lt;&gt;"","",IF(C44&gt;0,D44-C44,""))</f>
        <v/>
      </c>
      <c r="G44" s="118"/>
      <c r="H44" s="116">
        <f t="shared" si="7"/>
        <v>0</v>
      </c>
      <c r="I44" s="115" t="str">
        <f t="shared" si="5"/>
        <v/>
      </c>
      <c r="J44" s="218"/>
      <c r="K44" s="151">
        <f t="shared" si="6"/>
        <v>0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</row>
    <row r="45" spans="2:44" s="3" customFormat="1" ht="17.649999999999999" customHeight="1" x14ac:dyDescent="0.25">
      <c r="B45" s="117">
        <f t="shared" si="3"/>
        <v>43067</v>
      </c>
      <c r="C45" s="113"/>
      <c r="D45" s="113"/>
      <c r="E45" s="114"/>
      <c r="F45" s="115" t="str">
        <f>IF(E45&lt;&gt;"","",IF(C45&gt;0,D45-C45,""))</f>
        <v/>
      </c>
      <c r="G45" s="118"/>
      <c r="H45" s="116">
        <f t="shared" si="7"/>
        <v>0</v>
      </c>
      <c r="I45" s="115" t="str">
        <f t="shared" si="5"/>
        <v/>
      </c>
      <c r="J45" s="218"/>
      <c r="K45" s="151">
        <f t="shared" si="6"/>
        <v>0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</row>
    <row r="46" spans="2:44" s="3" customFormat="1" ht="17.649999999999999" customHeight="1" x14ac:dyDescent="0.25">
      <c r="B46" s="117">
        <f>IF(MONTH($B$45)=MONTH($B$45+1),$B$45+1,"")</f>
        <v>43068</v>
      </c>
      <c r="C46" s="113"/>
      <c r="D46" s="113"/>
      <c r="E46" s="114"/>
      <c r="F46" s="115" t="str">
        <f t="shared" si="4"/>
        <v/>
      </c>
      <c r="G46" s="118"/>
      <c r="H46" s="116">
        <f t="shared" si="7"/>
        <v>0</v>
      </c>
      <c r="I46" s="115" t="str">
        <f t="shared" si="5"/>
        <v/>
      </c>
      <c r="J46" s="218"/>
      <c r="K46" s="151">
        <f t="shared" si="6"/>
        <v>0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</row>
    <row r="47" spans="2:44" s="3" customFormat="1" ht="17.649999999999999" customHeight="1" x14ac:dyDescent="0.25">
      <c r="B47" s="117">
        <f>IF(MONTH($B$45)=MONTH($B$45+2),$B$45+2,"")</f>
        <v>43069</v>
      </c>
      <c r="C47" s="113"/>
      <c r="D47" s="113"/>
      <c r="E47" s="114"/>
      <c r="F47" s="115" t="str">
        <f t="shared" si="4"/>
        <v/>
      </c>
      <c r="G47" s="118"/>
      <c r="H47" s="116">
        <f t="shared" si="7"/>
        <v>0</v>
      </c>
      <c r="I47" s="115" t="str">
        <f t="shared" si="5"/>
        <v/>
      </c>
      <c r="J47" s="218"/>
      <c r="K47" s="151">
        <f t="shared" si="6"/>
        <v>0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</row>
    <row r="48" spans="2:44" s="3" customFormat="1" ht="17.649999999999999" customHeight="1" x14ac:dyDescent="0.25">
      <c r="B48" s="117" t="str">
        <f>IF(MONTH($B$45)=MONTH($B$45+3),$B$45+3,"")</f>
        <v/>
      </c>
      <c r="C48" s="113"/>
      <c r="D48" s="113"/>
      <c r="E48" s="114"/>
      <c r="F48" s="115" t="str">
        <f t="shared" si="4"/>
        <v/>
      </c>
      <c r="G48" s="118"/>
      <c r="H48" s="116">
        <f t="shared" si="7"/>
        <v>0</v>
      </c>
      <c r="I48" s="115" t="str">
        <f t="shared" si="5"/>
        <v/>
      </c>
      <c r="J48" s="218"/>
      <c r="K48" s="151">
        <f t="shared" si="6"/>
        <v>0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</row>
    <row r="49" spans="2:46" s="3" customFormat="1" ht="17.45" customHeight="1" thickBot="1" x14ac:dyDescent="0.3">
      <c r="B49" s="38"/>
      <c r="C49" s="11"/>
      <c r="D49" s="11"/>
      <c r="E49" s="130"/>
      <c r="F49" s="130"/>
      <c r="G49" s="130"/>
      <c r="H49" s="120" t="str">
        <f>IF(SUM(H18:H48)=0,"0:00",SUM(H18:H48))</f>
        <v>0:00</v>
      </c>
      <c r="I49" s="131" t="str">
        <f>IF(SUM(I18:I48)=0,"0:00",SUM(I18:I48))</f>
        <v>0:00</v>
      </c>
      <c r="J49" s="203"/>
      <c r="K49" s="113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</row>
    <row r="50" spans="2:46" s="3" customFormat="1" ht="17.25" customHeight="1" thickBot="1" x14ac:dyDescent="0.3">
      <c r="B50" s="126"/>
      <c r="C50" s="11"/>
      <c r="D50" s="11"/>
      <c r="E50" s="38"/>
      <c r="F50" s="130"/>
      <c r="G50" s="132" t="s">
        <v>2</v>
      </c>
      <c r="H50" s="119">
        <f>+H49+I49</f>
        <v>0</v>
      </c>
      <c r="I50" s="134"/>
      <c r="J50" s="134"/>
      <c r="K50" s="39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</row>
    <row r="51" spans="2:46" s="3" customFormat="1" ht="17.25" customHeight="1" x14ac:dyDescent="0.25">
      <c r="B51" s="9"/>
      <c r="C51" s="214" t="s">
        <v>52</v>
      </c>
      <c r="D51" s="210"/>
      <c r="E51" s="11"/>
      <c r="F51" s="30"/>
      <c r="G51" s="44"/>
      <c r="H51" s="133"/>
      <c r="I51" s="4"/>
      <c r="J51" s="4"/>
      <c r="K51" s="39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</row>
    <row r="52" spans="2:46" s="3" customFormat="1" ht="14.25" customHeight="1" x14ac:dyDescent="0.25">
      <c r="B52" s="9"/>
      <c r="C52" s="121" t="s">
        <v>50</v>
      </c>
      <c r="D52" s="121" t="s">
        <v>50</v>
      </c>
      <c r="E52" s="122"/>
      <c r="F52" s="121"/>
      <c r="G52" s="207"/>
      <c r="H52" s="201"/>
      <c r="I52" s="208"/>
      <c r="J52" s="134"/>
      <c r="K52" s="39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</row>
    <row r="53" spans="2:46" s="3" customFormat="1" ht="12.75" x14ac:dyDescent="0.25">
      <c r="B53" s="9"/>
      <c r="C53" s="121" t="s">
        <v>51</v>
      </c>
      <c r="D53" s="121" t="s">
        <v>51</v>
      </c>
      <c r="E53" s="121" t="s">
        <v>36</v>
      </c>
      <c r="F53" s="121"/>
      <c r="G53" s="122"/>
      <c r="H53" s="121" t="s">
        <v>47</v>
      </c>
      <c r="I53" s="121" t="s">
        <v>47</v>
      </c>
      <c r="J53" s="205"/>
      <c r="K53" s="11"/>
      <c r="L53" s="11"/>
      <c r="M53" s="39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</row>
    <row r="54" spans="2:46" s="3" customFormat="1" ht="12.75" x14ac:dyDescent="0.25">
      <c r="B54" s="9"/>
      <c r="C54" s="121" t="s">
        <v>97</v>
      </c>
      <c r="D54" s="121" t="s">
        <v>97</v>
      </c>
      <c r="E54" s="123" t="s">
        <v>37</v>
      </c>
      <c r="F54" s="121" t="s">
        <v>46</v>
      </c>
      <c r="G54" s="121" t="s">
        <v>46</v>
      </c>
      <c r="H54" s="121" t="s">
        <v>48</v>
      </c>
      <c r="I54" s="121" t="s">
        <v>49</v>
      </c>
      <c r="J54" s="205"/>
      <c r="K54" s="11"/>
      <c r="L54" s="11"/>
      <c r="M54" s="39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</row>
    <row r="55" spans="2:46" s="3" customFormat="1" ht="15" thickBot="1" x14ac:dyDescent="0.3">
      <c r="B55" s="9"/>
      <c r="C55" s="121" t="s">
        <v>96</v>
      </c>
      <c r="D55" s="121" t="s">
        <v>98</v>
      </c>
      <c r="E55" s="121" t="s">
        <v>55</v>
      </c>
      <c r="F55" s="121" t="s">
        <v>69</v>
      </c>
      <c r="G55" s="121" t="s">
        <v>70</v>
      </c>
      <c r="H55" s="121" t="s">
        <v>71</v>
      </c>
      <c r="I55" s="121" t="s">
        <v>72</v>
      </c>
      <c r="J55" s="205"/>
      <c r="K55" s="11"/>
      <c r="L55" s="11"/>
      <c r="M55" s="39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</row>
    <row r="56" spans="2:46" s="3" customFormat="1" ht="18" customHeight="1" thickBot="1" x14ac:dyDescent="0.3">
      <c r="B56" s="9"/>
      <c r="C56" s="137">
        <v>0</v>
      </c>
      <c r="D56" s="138">
        <v>0</v>
      </c>
      <c r="E56" s="124">
        <f>J13</f>
        <v>0</v>
      </c>
      <c r="F56" s="125">
        <f>+IF(H50-E56&lt;0,0,IF(H50-E56&gt;F57,F57,H50-E56))</f>
        <v>0</v>
      </c>
      <c r="G56" s="125">
        <f>+IF(E56-H50&gt;0,E56-H50,0)</f>
        <v>0</v>
      </c>
      <c r="H56" s="125">
        <f>+IF((F56+C56-G56-D56)&gt;0,IF((F56+C56-G56-D56)&gt;L57,L57,(F56+C56-G56-D56)),0)</f>
        <v>0</v>
      </c>
      <c r="I56" s="159">
        <f>+IF(H56&gt;0,0,IF(G56-C56-F56&gt;G56,R56+D56,G56+D56-C56-F56))</f>
        <v>0</v>
      </c>
      <c r="J56" s="203"/>
      <c r="K56" s="11"/>
      <c r="L56" s="152">
        <v>0.83333333333333337</v>
      </c>
      <c r="M56" s="39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</row>
    <row r="57" spans="2:46" s="3" customFormat="1" ht="15" x14ac:dyDescent="0.25">
      <c r="B57" s="215" t="s">
        <v>101</v>
      </c>
      <c r="C57" s="5"/>
      <c r="D57" s="6"/>
      <c r="E57" s="7"/>
      <c r="F57" s="7">
        <f>+E56*0.5</f>
        <v>0</v>
      </c>
      <c r="G57" s="7">
        <f>E56*0.2</f>
        <v>0</v>
      </c>
      <c r="H57" s="157" t="s">
        <v>40</v>
      </c>
      <c r="I57" s="8"/>
      <c r="J57" s="8"/>
      <c r="K57" s="11"/>
      <c r="L57" s="152">
        <v>8.3333333333333339</v>
      </c>
      <c r="M57" s="39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</row>
    <row r="58" spans="2:46" s="11" customFormat="1" ht="15" x14ac:dyDescent="0.25">
      <c r="B58" s="142"/>
      <c r="C58" s="216" t="s">
        <v>102</v>
      </c>
      <c r="D58" s="144"/>
      <c r="E58" s="7"/>
      <c r="F58" s="7"/>
      <c r="G58" s="7"/>
      <c r="H58" s="145"/>
      <c r="I58" s="146"/>
      <c r="J58" s="146"/>
      <c r="M58" s="39"/>
    </row>
    <row r="59" spans="2:46" s="11" customFormat="1" ht="15" x14ac:dyDescent="0.25">
      <c r="B59" s="142"/>
      <c r="C59" s="143"/>
      <c r="D59" s="144"/>
      <c r="E59" s="7"/>
      <c r="F59" s="7"/>
      <c r="G59" s="7"/>
      <c r="H59" s="145"/>
      <c r="I59" s="146"/>
      <c r="J59" s="146"/>
      <c r="M59" s="39"/>
    </row>
    <row r="60" spans="2:46" s="3" customFormat="1" ht="15" x14ac:dyDescent="0.25">
      <c r="B60" s="9" t="s">
        <v>38</v>
      </c>
      <c r="C60" s="10"/>
      <c r="D60" s="10"/>
      <c r="E60" s="10"/>
      <c r="F60" s="11"/>
      <c r="G60" s="10"/>
      <c r="H60" s="10"/>
      <c r="I60" s="10"/>
      <c r="J60" s="10"/>
      <c r="K60" s="11"/>
      <c r="L60" s="11"/>
      <c r="M60" s="39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</row>
    <row r="61" spans="2:46" x14ac:dyDescent="0.25">
      <c r="B61" s="12"/>
      <c r="C61" s="12"/>
      <c r="D61" s="12"/>
      <c r="E61" s="12"/>
      <c r="F61" s="13"/>
      <c r="G61" s="14"/>
      <c r="H61" s="15"/>
      <c r="I61" s="16"/>
      <c r="J61" s="16"/>
      <c r="M61" s="12"/>
    </row>
    <row r="62" spans="2:46" x14ac:dyDescent="0.25">
      <c r="B62" s="12"/>
      <c r="C62" s="12"/>
      <c r="D62" s="12"/>
      <c r="E62" s="12"/>
      <c r="F62" s="13"/>
      <c r="G62" s="14"/>
      <c r="H62" s="15"/>
      <c r="I62" s="16"/>
      <c r="J62" s="16"/>
      <c r="M62" s="12"/>
    </row>
    <row r="63" spans="2:46" ht="15.95" customHeight="1" x14ac:dyDescent="0.25">
      <c r="B63" s="45"/>
      <c r="C63" s="13"/>
      <c r="D63" s="18"/>
      <c r="E63" s="18"/>
      <c r="F63" s="18"/>
      <c r="G63" s="17"/>
      <c r="H63" s="17"/>
      <c r="I63" s="12"/>
      <c r="J63" s="12"/>
      <c r="AR63" s="1"/>
      <c r="AS63" s="1"/>
      <c r="AT63" s="1"/>
    </row>
    <row r="64" spans="2:46" s="40" customFormat="1" ht="32.25" customHeight="1" x14ac:dyDescent="0.2">
      <c r="B64" s="12" t="s">
        <v>0</v>
      </c>
      <c r="C64" s="139"/>
      <c r="D64" s="139" t="s">
        <v>65</v>
      </c>
      <c r="E64" s="16"/>
      <c r="F64" s="12"/>
      <c r="G64" s="20"/>
      <c r="H64" s="20"/>
      <c r="I64" s="22"/>
      <c r="J64" s="22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</row>
    <row r="65" spans="2:63" ht="15" customHeight="1" x14ac:dyDescent="0.2">
      <c r="B65" s="21"/>
      <c r="C65" s="22"/>
      <c r="D65" s="22"/>
      <c r="E65" s="22"/>
      <c r="F65" s="23"/>
      <c r="G65" s="24"/>
      <c r="H65" s="25"/>
      <c r="I65" s="26"/>
      <c r="J65" s="26"/>
      <c r="M65" s="12"/>
    </row>
    <row r="66" spans="2:63" ht="15" customHeight="1" x14ac:dyDescent="0.25">
      <c r="B66" s="27"/>
      <c r="C66" s="12"/>
      <c r="D66" s="12"/>
      <c r="E66" s="12"/>
      <c r="F66" s="28"/>
      <c r="G66" s="14"/>
      <c r="H66" s="16"/>
      <c r="I66" s="29"/>
      <c r="J66" s="29"/>
      <c r="M66" s="12"/>
    </row>
    <row r="67" spans="2:63" ht="15" customHeight="1" x14ac:dyDescent="0.25">
      <c r="B67" s="12"/>
      <c r="C67" s="12"/>
      <c r="D67" s="12"/>
      <c r="E67" s="12"/>
      <c r="F67" s="13"/>
      <c r="G67" s="14"/>
      <c r="H67" s="15"/>
      <c r="I67" s="16"/>
      <c r="J67" s="16"/>
      <c r="M67" s="12"/>
    </row>
    <row r="68" spans="2:63" ht="15" customHeight="1" x14ac:dyDescent="0.25">
      <c r="B68" s="140"/>
      <c r="C68" s="141"/>
      <c r="D68" s="235"/>
      <c r="E68" s="235"/>
      <c r="F68" s="13"/>
      <c r="G68" s="13"/>
      <c r="H68" s="13"/>
      <c r="I68" s="13"/>
      <c r="J68" s="13"/>
      <c r="M68" s="12"/>
    </row>
    <row r="69" spans="2:63" ht="15" customHeight="1" x14ac:dyDescent="0.25">
      <c r="B69" s="17"/>
      <c r="C69" s="17"/>
      <c r="D69" s="17"/>
      <c r="E69" s="17"/>
      <c r="F69" s="17"/>
      <c r="G69" s="17"/>
      <c r="H69" s="17"/>
      <c r="I69" s="17"/>
      <c r="J69" s="17"/>
      <c r="M69" s="12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</row>
    <row r="70" spans="2:63" x14ac:dyDescent="0.25">
      <c r="B70" s="17"/>
      <c r="C70" s="17"/>
      <c r="D70" s="17"/>
      <c r="E70" s="17"/>
      <c r="F70" s="17"/>
      <c r="G70" s="17"/>
      <c r="H70" s="17"/>
      <c r="I70" s="17"/>
      <c r="J70" s="17"/>
      <c r="M70" s="12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</row>
    <row r="71" spans="2:63" x14ac:dyDescent="0.25">
      <c r="B71" s="17"/>
      <c r="C71" s="17"/>
      <c r="D71" s="17"/>
      <c r="E71" s="17"/>
      <c r="F71" s="17"/>
      <c r="G71" s="17"/>
      <c r="H71" s="17"/>
      <c r="I71" s="17"/>
      <c r="J71" s="17"/>
      <c r="M71" s="12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</row>
    <row r="72" spans="2:63" x14ac:dyDescent="0.25">
      <c r="B72" s="17"/>
      <c r="C72" s="17"/>
      <c r="D72" s="17"/>
      <c r="E72" s="17"/>
      <c r="F72" s="17"/>
      <c r="G72" s="17"/>
      <c r="H72" s="17"/>
      <c r="I72" s="17"/>
      <c r="J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</row>
    <row r="73" spans="2:63" x14ac:dyDescent="0.25">
      <c r="B73" s="17"/>
      <c r="C73" s="17"/>
      <c r="D73" s="17"/>
      <c r="E73" s="17"/>
      <c r="F73" s="17"/>
      <c r="G73" s="17"/>
      <c r="H73" s="17"/>
      <c r="I73" s="17"/>
      <c r="J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</row>
    <row r="74" spans="2:63" x14ac:dyDescent="0.25">
      <c r="B74" s="17"/>
      <c r="C74" s="17"/>
      <c r="D74" s="17"/>
      <c r="E74" s="17"/>
      <c r="F74" s="17"/>
      <c r="G74" s="17"/>
      <c r="H74" s="17"/>
      <c r="I74" s="17"/>
      <c r="J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</row>
    <row r="75" spans="2:63" x14ac:dyDescent="0.25">
      <c r="B75" s="17"/>
      <c r="C75" s="17"/>
      <c r="D75" s="17"/>
      <c r="E75" s="17"/>
      <c r="F75" s="17"/>
      <c r="G75" s="17"/>
      <c r="H75" s="17"/>
      <c r="I75" s="17"/>
      <c r="J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</row>
    <row r="76" spans="2:63" x14ac:dyDescent="0.25">
      <c r="B76" s="17"/>
      <c r="C76" s="17"/>
      <c r="D76" s="17"/>
      <c r="E76" s="17"/>
      <c r="F76" s="17"/>
      <c r="G76" s="17"/>
      <c r="H76" s="17"/>
      <c r="I76" s="17"/>
      <c r="J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</row>
    <row r="77" spans="2:63" x14ac:dyDescent="0.25">
      <c r="B77" s="17"/>
      <c r="C77" s="17"/>
      <c r="D77" s="17"/>
      <c r="E77" s="17"/>
      <c r="F77" s="17"/>
      <c r="G77" s="17"/>
      <c r="H77" s="17"/>
      <c r="I77" s="17"/>
      <c r="J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</row>
    <row r="78" spans="2:63" x14ac:dyDescent="0.25">
      <c r="B78" s="17"/>
      <c r="C78" s="17"/>
      <c r="D78" s="17"/>
      <c r="E78" s="17"/>
      <c r="F78" s="17"/>
      <c r="G78" s="17"/>
      <c r="H78" s="17"/>
      <c r="I78" s="17"/>
      <c r="J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</row>
    <row r="79" spans="2:63" x14ac:dyDescent="0.25">
      <c r="B79" s="17"/>
      <c r="C79" s="17"/>
      <c r="D79" s="17"/>
      <c r="E79" s="17"/>
      <c r="F79" s="17"/>
      <c r="G79" s="17"/>
      <c r="H79" s="17"/>
      <c r="I79" s="17"/>
      <c r="J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</row>
    <row r="80" spans="2:63" x14ac:dyDescent="0.25">
      <c r="B80" s="17"/>
      <c r="C80" s="17"/>
      <c r="D80" s="17"/>
      <c r="E80" s="17"/>
      <c r="F80" s="17"/>
      <c r="G80" s="17"/>
      <c r="H80" s="17"/>
      <c r="I80" s="17"/>
      <c r="J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</row>
    <row r="81" spans="2:63" x14ac:dyDescent="0.25">
      <c r="B81" s="17"/>
      <c r="C81" s="17"/>
      <c r="D81" s="17"/>
      <c r="E81" s="17"/>
      <c r="F81" s="17"/>
      <c r="G81" s="17"/>
      <c r="H81" s="17"/>
      <c r="I81" s="17"/>
      <c r="J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</row>
    <row r="82" spans="2:63" x14ac:dyDescent="0.25">
      <c r="B82" s="17"/>
      <c r="C82" s="17"/>
      <c r="D82" s="17"/>
      <c r="E82" s="17"/>
      <c r="F82" s="17"/>
      <c r="G82" s="17"/>
      <c r="H82" s="17"/>
      <c r="I82" s="17"/>
      <c r="J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</row>
    <row r="83" spans="2:63" x14ac:dyDescent="0.25">
      <c r="B83" s="17"/>
      <c r="C83" s="17"/>
      <c r="D83" s="17"/>
      <c r="E83" s="17"/>
      <c r="F83" s="17"/>
      <c r="G83" s="17"/>
      <c r="H83" s="17"/>
      <c r="I83" s="17"/>
      <c r="J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</row>
    <row r="84" spans="2:63" x14ac:dyDescent="0.25">
      <c r="B84" s="17"/>
      <c r="C84" s="17"/>
      <c r="D84" s="17"/>
      <c r="E84" s="17"/>
      <c r="F84" s="17"/>
      <c r="G84" s="17"/>
      <c r="H84" s="17"/>
      <c r="I84" s="17"/>
      <c r="J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</row>
    <row r="85" spans="2:63" x14ac:dyDescent="0.25">
      <c r="B85" s="17"/>
      <c r="C85" s="17"/>
      <c r="D85" s="17"/>
      <c r="E85" s="17"/>
      <c r="F85" s="17"/>
      <c r="G85" s="17"/>
      <c r="H85" s="17"/>
      <c r="I85" s="17"/>
      <c r="J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</row>
    <row r="86" spans="2:63" x14ac:dyDescent="0.25">
      <c r="B86" s="17"/>
      <c r="C86" s="17"/>
      <c r="D86" s="17"/>
      <c r="E86" s="17"/>
      <c r="F86" s="17"/>
      <c r="G86" s="17"/>
      <c r="H86" s="17"/>
      <c r="I86" s="17"/>
      <c r="J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</row>
    <row r="87" spans="2:63" x14ac:dyDescent="0.25">
      <c r="B87" s="17"/>
      <c r="C87" s="17"/>
      <c r="D87" s="17"/>
      <c r="E87" s="17"/>
      <c r="F87" s="17"/>
      <c r="G87" s="17"/>
      <c r="H87" s="17"/>
      <c r="I87" s="17"/>
      <c r="J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</row>
    <row r="88" spans="2:63" x14ac:dyDescent="0.25">
      <c r="B88" s="17"/>
      <c r="C88" s="17"/>
      <c r="D88" s="17"/>
      <c r="E88" s="17"/>
      <c r="F88" s="17"/>
      <c r="G88" s="17"/>
      <c r="H88" s="17"/>
      <c r="I88" s="17"/>
      <c r="J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</row>
    <row r="89" spans="2:63" x14ac:dyDescent="0.25">
      <c r="B89" s="17"/>
      <c r="C89" s="17"/>
      <c r="D89" s="17"/>
      <c r="E89" s="17"/>
      <c r="F89" s="17"/>
      <c r="G89" s="17"/>
      <c r="H89" s="17"/>
      <c r="I89" s="17"/>
      <c r="J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</row>
    <row r="90" spans="2:63" x14ac:dyDescent="0.25">
      <c r="B90" s="17"/>
      <c r="C90" s="17"/>
      <c r="D90" s="17"/>
      <c r="E90" s="17"/>
      <c r="F90" s="17"/>
      <c r="G90" s="17"/>
      <c r="H90" s="17"/>
      <c r="I90" s="17"/>
      <c r="J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</row>
    <row r="91" spans="2:63" x14ac:dyDescent="0.25">
      <c r="B91" s="17"/>
      <c r="C91" s="17"/>
      <c r="D91" s="17"/>
      <c r="E91" s="17"/>
      <c r="F91" s="17"/>
      <c r="G91" s="17"/>
      <c r="H91" s="17"/>
      <c r="I91" s="17"/>
      <c r="J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</row>
    <row r="92" spans="2:63" x14ac:dyDescent="0.25">
      <c r="B92" s="17"/>
      <c r="C92" s="17"/>
      <c r="D92" s="17"/>
      <c r="E92" s="17"/>
      <c r="F92" s="17"/>
      <c r="G92" s="17"/>
      <c r="H92" s="17"/>
      <c r="I92" s="17"/>
      <c r="J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</row>
    <row r="93" spans="2:63" x14ac:dyDescent="0.25">
      <c r="B93" s="17"/>
      <c r="C93" s="17"/>
      <c r="D93" s="17"/>
      <c r="E93" s="17"/>
      <c r="F93" s="17"/>
      <c r="G93" s="17"/>
      <c r="H93" s="17"/>
      <c r="I93" s="17"/>
      <c r="J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</row>
    <row r="94" spans="2:63" x14ac:dyDescent="0.25">
      <c r="B94" s="17"/>
      <c r="C94" s="17"/>
      <c r="D94" s="17"/>
      <c r="E94" s="17"/>
      <c r="F94" s="17"/>
      <c r="G94" s="17"/>
      <c r="H94" s="17"/>
      <c r="I94" s="17"/>
      <c r="J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</row>
    <row r="95" spans="2:63" x14ac:dyDescent="0.25">
      <c r="B95" s="17"/>
      <c r="C95" s="17"/>
      <c r="D95" s="17"/>
      <c r="E95" s="17"/>
      <c r="F95" s="17"/>
      <c r="G95" s="17"/>
      <c r="H95" s="17"/>
      <c r="I95" s="17"/>
      <c r="J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</row>
    <row r="96" spans="2:63" x14ac:dyDescent="0.25">
      <c r="B96" s="17"/>
      <c r="C96" s="17"/>
      <c r="D96" s="17"/>
      <c r="E96" s="17"/>
      <c r="F96" s="17"/>
      <c r="G96" s="17"/>
      <c r="H96" s="17"/>
      <c r="I96" s="17"/>
      <c r="J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</row>
    <row r="97" spans="2:63" x14ac:dyDescent="0.25">
      <c r="B97" s="17"/>
      <c r="C97" s="17"/>
      <c r="D97" s="17"/>
      <c r="E97" s="17"/>
      <c r="F97" s="17"/>
      <c r="G97" s="17"/>
      <c r="H97" s="17"/>
      <c r="I97" s="17"/>
      <c r="J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</row>
    <row r="98" spans="2:63" x14ac:dyDescent="0.25">
      <c r="B98" s="17"/>
      <c r="C98" s="17"/>
      <c r="D98" s="17"/>
      <c r="E98" s="17"/>
      <c r="F98" s="17"/>
      <c r="G98" s="17"/>
      <c r="H98" s="17"/>
      <c r="I98" s="17"/>
      <c r="J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</row>
    <row r="99" spans="2:63" x14ac:dyDescent="0.25">
      <c r="B99" s="17"/>
      <c r="C99" s="17"/>
      <c r="D99" s="17"/>
      <c r="E99" s="17"/>
      <c r="F99" s="17"/>
      <c r="G99" s="17"/>
      <c r="H99" s="17"/>
      <c r="I99" s="17"/>
      <c r="J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</row>
    <row r="100" spans="2:63" x14ac:dyDescent="0.25">
      <c r="B100" s="17"/>
      <c r="C100" s="17"/>
      <c r="D100" s="17"/>
      <c r="E100" s="17"/>
      <c r="F100" s="17"/>
      <c r="G100" s="17"/>
      <c r="H100" s="17"/>
      <c r="I100" s="17"/>
      <c r="J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</row>
    <row r="101" spans="2:63" x14ac:dyDescent="0.25">
      <c r="B101" s="17"/>
      <c r="C101" s="17"/>
      <c r="D101" s="17"/>
      <c r="E101" s="17"/>
      <c r="F101" s="17"/>
      <c r="G101" s="17"/>
      <c r="H101" s="17"/>
      <c r="I101" s="17"/>
      <c r="J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</row>
    <row r="102" spans="2:63" x14ac:dyDescent="0.25">
      <c r="B102" s="17"/>
      <c r="C102" s="17"/>
      <c r="D102" s="17"/>
      <c r="E102" s="17"/>
      <c r="F102" s="17"/>
      <c r="G102" s="17"/>
      <c r="H102" s="17"/>
      <c r="I102" s="17"/>
      <c r="J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</row>
    <row r="103" spans="2:63" x14ac:dyDescent="0.25">
      <c r="B103" s="17"/>
      <c r="C103" s="17"/>
      <c r="D103" s="17"/>
      <c r="E103" s="17"/>
      <c r="F103" s="17"/>
      <c r="G103" s="17"/>
      <c r="H103" s="17"/>
      <c r="I103" s="17"/>
      <c r="J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</row>
    <row r="104" spans="2:63" x14ac:dyDescent="0.25">
      <c r="B104" s="17"/>
      <c r="C104" s="17"/>
      <c r="D104" s="17"/>
      <c r="E104" s="17"/>
      <c r="F104" s="17"/>
      <c r="G104" s="17"/>
      <c r="H104" s="17"/>
      <c r="I104" s="17"/>
      <c r="J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</row>
    <row r="105" spans="2:63" x14ac:dyDescent="0.25">
      <c r="B105" s="17"/>
      <c r="C105" s="17"/>
      <c r="D105" s="17"/>
      <c r="E105" s="17"/>
      <c r="F105" s="17"/>
      <c r="G105" s="17"/>
      <c r="H105" s="17"/>
      <c r="I105" s="17"/>
      <c r="J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</row>
    <row r="106" spans="2:63" x14ac:dyDescent="0.25">
      <c r="B106" s="17"/>
      <c r="C106" s="17"/>
      <c r="D106" s="17"/>
      <c r="E106" s="17"/>
      <c r="F106" s="17"/>
      <c r="G106" s="17"/>
      <c r="H106" s="17"/>
      <c r="I106" s="17"/>
      <c r="J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</row>
    <row r="107" spans="2:63" x14ac:dyDescent="0.25">
      <c r="B107" s="17"/>
      <c r="C107" s="17"/>
      <c r="D107" s="17"/>
      <c r="E107" s="17"/>
      <c r="F107" s="17"/>
      <c r="G107" s="17"/>
      <c r="H107" s="17"/>
      <c r="I107" s="17"/>
      <c r="J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</row>
    <row r="108" spans="2:63" x14ac:dyDescent="0.25">
      <c r="B108" s="17"/>
      <c r="C108" s="17"/>
      <c r="D108" s="17"/>
      <c r="E108" s="17"/>
      <c r="F108" s="17"/>
      <c r="G108" s="17"/>
      <c r="H108" s="17"/>
      <c r="I108" s="17"/>
      <c r="J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</row>
    <row r="109" spans="2:63" x14ac:dyDescent="0.25">
      <c r="B109" s="17"/>
      <c r="C109" s="17"/>
      <c r="D109" s="17"/>
      <c r="E109" s="17"/>
      <c r="F109" s="17"/>
      <c r="G109" s="17"/>
      <c r="H109" s="17"/>
      <c r="I109" s="17"/>
      <c r="J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</row>
    <row r="110" spans="2:63" x14ac:dyDescent="0.25">
      <c r="B110" s="17"/>
      <c r="C110" s="17"/>
      <c r="D110" s="17"/>
      <c r="E110" s="17"/>
      <c r="F110" s="17"/>
      <c r="G110" s="17"/>
      <c r="H110" s="17"/>
      <c r="I110" s="17"/>
      <c r="J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</row>
    <row r="111" spans="2:63" x14ac:dyDescent="0.25">
      <c r="B111" s="17"/>
      <c r="C111" s="17"/>
      <c r="D111" s="17"/>
      <c r="E111" s="17"/>
      <c r="F111" s="17"/>
      <c r="G111" s="17"/>
      <c r="H111" s="17"/>
      <c r="I111" s="17"/>
      <c r="J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</row>
    <row r="112" spans="2:63" x14ac:dyDescent="0.25">
      <c r="B112" s="17"/>
      <c r="C112" s="17"/>
      <c r="D112" s="17"/>
      <c r="E112" s="17"/>
      <c r="F112" s="17"/>
      <c r="G112" s="17"/>
      <c r="H112" s="17"/>
      <c r="I112" s="17"/>
      <c r="J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</row>
    <row r="113" spans="2:63" x14ac:dyDescent="0.25">
      <c r="B113" s="17"/>
      <c r="C113" s="17"/>
      <c r="D113" s="17"/>
      <c r="E113" s="17"/>
      <c r="F113" s="17"/>
      <c r="G113" s="17"/>
      <c r="H113" s="17"/>
      <c r="I113" s="17"/>
      <c r="J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</row>
    <row r="114" spans="2:63" x14ac:dyDescent="0.25">
      <c r="B114" s="17"/>
      <c r="C114" s="17"/>
      <c r="D114" s="17"/>
      <c r="E114" s="17"/>
      <c r="F114" s="17"/>
      <c r="G114" s="17"/>
      <c r="H114" s="17"/>
      <c r="I114" s="17"/>
      <c r="J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</row>
    <row r="115" spans="2:63" x14ac:dyDescent="0.25">
      <c r="B115" s="17"/>
      <c r="C115" s="17"/>
      <c r="D115" s="17"/>
      <c r="E115" s="17"/>
      <c r="F115" s="17"/>
      <c r="G115" s="17"/>
      <c r="H115" s="17"/>
      <c r="I115" s="17"/>
      <c r="J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</row>
    <row r="116" spans="2:63" x14ac:dyDescent="0.25">
      <c r="B116" s="17"/>
      <c r="C116" s="17"/>
      <c r="D116" s="17"/>
      <c r="E116" s="17"/>
      <c r="F116" s="17"/>
      <c r="G116" s="17"/>
      <c r="H116" s="17"/>
      <c r="I116" s="17"/>
      <c r="J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</row>
    <row r="117" spans="2:63" x14ac:dyDescent="0.25">
      <c r="B117" s="17"/>
      <c r="C117" s="17"/>
      <c r="D117" s="17"/>
      <c r="E117" s="17"/>
      <c r="F117" s="17"/>
      <c r="G117" s="17"/>
      <c r="H117" s="17"/>
      <c r="I117" s="17"/>
      <c r="J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</row>
    <row r="118" spans="2:63" x14ac:dyDescent="0.25">
      <c r="B118" s="17"/>
      <c r="C118" s="17"/>
      <c r="D118" s="17"/>
      <c r="E118" s="17"/>
      <c r="F118" s="17"/>
      <c r="G118" s="17"/>
      <c r="H118" s="17"/>
      <c r="I118" s="17"/>
      <c r="J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</row>
    <row r="119" spans="2:63" x14ac:dyDescent="0.25">
      <c r="B119" s="17"/>
      <c r="C119" s="17"/>
      <c r="D119" s="17"/>
      <c r="E119" s="17"/>
      <c r="F119" s="17"/>
      <c r="G119" s="17"/>
      <c r="H119" s="17"/>
      <c r="I119" s="17"/>
      <c r="J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</row>
    <row r="120" spans="2:63" x14ac:dyDescent="0.25">
      <c r="B120" s="17"/>
      <c r="C120" s="17"/>
      <c r="D120" s="17"/>
      <c r="E120" s="17"/>
      <c r="F120" s="17"/>
      <c r="G120" s="17"/>
      <c r="H120" s="17"/>
      <c r="I120" s="17"/>
      <c r="J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</row>
    <row r="121" spans="2:63" x14ac:dyDescent="0.25">
      <c r="B121" s="17"/>
      <c r="C121" s="17"/>
      <c r="D121" s="17"/>
      <c r="E121" s="17"/>
      <c r="F121" s="17"/>
      <c r="G121" s="17"/>
      <c r="H121" s="17"/>
      <c r="I121" s="17"/>
      <c r="J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</row>
    <row r="122" spans="2:63" x14ac:dyDescent="0.25">
      <c r="B122" s="17"/>
      <c r="C122" s="17"/>
      <c r="D122" s="17"/>
      <c r="E122" s="17"/>
      <c r="F122" s="17"/>
      <c r="G122" s="17"/>
      <c r="H122" s="17"/>
      <c r="I122" s="17"/>
      <c r="J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</row>
    <row r="123" spans="2:63" x14ac:dyDescent="0.25">
      <c r="B123" s="17"/>
      <c r="C123" s="17"/>
      <c r="D123" s="17"/>
      <c r="E123" s="17"/>
      <c r="F123" s="17"/>
      <c r="G123" s="17"/>
      <c r="H123" s="17"/>
      <c r="I123" s="17"/>
      <c r="J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</row>
    <row r="124" spans="2:63" x14ac:dyDescent="0.25">
      <c r="B124" s="17"/>
      <c r="C124" s="17"/>
      <c r="D124" s="17"/>
      <c r="E124" s="17"/>
      <c r="F124" s="17"/>
      <c r="G124" s="17"/>
      <c r="H124" s="17"/>
      <c r="I124" s="17"/>
      <c r="J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</row>
    <row r="125" spans="2:63" x14ac:dyDescent="0.25">
      <c r="B125" s="17"/>
      <c r="C125" s="17"/>
      <c r="D125" s="17"/>
      <c r="E125" s="17"/>
      <c r="F125" s="17"/>
      <c r="G125" s="17"/>
      <c r="H125" s="17"/>
      <c r="I125" s="17"/>
      <c r="J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</row>
    <row r="126" spans="2:63" x14ac:dyDescent="0.25">
      <c r="B126" s="17"/>
      <c r="C126" s="17"/>
      <c r="D126" s="17"/>
      <c r="E126" s="17"/>
      <c r="F126" s="17"/>
      <c r="G126" s="17"/>
      <c r="H126" s="17"/>
      <c r="I126" s="17"/>
      <c r="J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</row>
    <row r="127" spans="2:63" x14ac:dyDescent="0.25">
      <c r="B127" s="17"/>
      <c r="C127" s="17"/>
      <c r="D127" s="17"/>
      <c r="E127" s="17"/>
      <c r="F127" s="17"/>
      <c r="G127" s="17"/>
      <c r="H127" s="17"/>
      <c r="I127" s="17"/>
      <c r="J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</row>
    <row r="128" spans="2:63" x14ac:dyDescent="0.25">
      <c r="B128" s="17"/>
      <c r="C128" s="17"/>
      <c r="D128" s="17"/>
      <c r="E128" s="17"/>
      <c r="F128" s="17"/>
      <c r="G128" s="17"/>
      <c r="H128" s="17"/>
      <c r="I128" s="17"/>
      <c r="J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</row>
    <row r="129" spans="2:63" x14ac:dyDescent="0.25">
      <c r="B129" s="17"/>
      <c r="C129" s="17"/>
      <c r="D129" s="17"/>
      <c r="E129" s="17"/>
      <c r="F129" s="17"/>
      <c r="G129" s="17"/>
      <c r="H129" s="17"/>
      <c r="I129" s="17"/>
      <c r="J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</row>
    <row r="130" spans="2:63" x14ac:dyDescent="0.25">
      <c r="B130" s="17"/>
      <c r="C130" s="17"/>
      <c r="D130" s="17"/>
      <c r="E130" s="17"/>
      <c r="F130" s="17"/>
      <c r="G130" s="17"/>
      <c r="H130" s="17"/>
      <c r="I130" s="17"/>
      <c r="J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</row>
    <row r="131" spans="2:63" x14ac:dyDescent="0.25">
      <c r="B131" s="17"/>
      <c r="C131" s="17"/>
      <c r="D131" s="17"/>
      <c r="E131" s="17"/>
      <c r="F131" s="17"/>
      <c r="G131" s="17"/>
      <c r="H131" s="17"/>
      <c r="I131" s="17"/>
      <c r="J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</row>
    <row r="132" spans="2:63" x14ac:dyDescent="0.25">
      <c r="B132" s="17"/>
      <c r="C132" s="17"/>
      <c r="D132" s="17"/>
      <c r="E132" s="17"/>
      <c r="F132" s="17"/>
      <c r="G132" s="17"/>
      <c r="H132" s="17"/>
      <c r="I132" s="17"/>
      <c r="J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</row>
    <row r="133" spans="2:63" x14ac:dyDescent="0.25">
      <c r="B133" s="17"/>
      <c r="C133" s="17"/>
      <c r="D133" s="17"/>
      <c r="E133" s="17"/>
      <c r="F133" s="17"/>
      <c r="G133" s="17"/>
      <c r="H133" s="17"/>
      <c r="I133" s="17"/>
      <c r="J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</row>
    <row r="134" spans="2:63" x14ac:dyDescent="0.25">
      <c r="B134" s="17"/>
      <c r="C134" s="17"/>
      <c r="D134" s="17"/>
      <c r="E134" s="17"/>
      <c r="F134" s="17"/>
      <c r="G134" s="17"/>
      <c r="H134" s="17"/>
      <c r="I134" s="17"/>
      <c r="J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</row>
    <row r="135" spans="2:63" x14ac:dyDescent="0.25">
      <c r="B135" s="17"/>
      <c r="C135" s="17"/>
      <c r="D135" s="17"/>
      <c r="E135" s="17"/>
      <c r="F135" s="17"/>
      <c r="G135" s="17"/>
      <c r="H135" s="17"/>
      <c r="I135" s="17"/>
      <c r="J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</row>
    <row r="136" spans="2:63" x14ac:dyDescent="0.25">
      <c r="B136" s="17"/>
      <c r="C136" s="17"/>
      <c r="D136" s="17"/>
      <c r="E136" s="17"/>
      <c r="F136" s="17"/>
      <c r="G136" s="17"/>
      <c r="H136" s="17"/>
      <c r="I136" s="17"/>
      <c r="J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</row>
    <row r="137" spans="2:63" x14ac:dyDescent="0.25">
      <c r="B137" s="17"/>
      <c r="C137" s="17"/>
      <c r="D137" s="17"/>
      <c r="E137" s="17"/>
      <c r="F137" s="17"/>
      <c r="G137" s="17"/>
      <c r="H137" s="17"/>
      <c r="I137" s="17"/>
      <c r="J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</row>
    <row r="138" spans="2:63" x14ac:dyDescent="0.25">
      <c r="B138" s="17"/>
      <c r="C138" s="17"/>
      <c r="D138" s="17"/>
      <c r="E138" s="17"/>
      <c r="F138" s="17"/>
      <c r="G138" s="17"/>
      <c r="H138" s="17"/>
      <c r="I138" s="17"/>
      <c r="J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</row>
    <row r="139" spans="2:63" x14ac:dyDescent="0.25">
      <c r="B139" s="17"/>
      <c r="C139" s="17"/>
      <c r="D139" s="17"/>
      <c r="E139" s="17"/>
      <c r="F139" s="17"/>
      <c r="G139" s="17"/>
      <c r="H139" s="17"/>
      <c r="I139" s="17"/>
      <c r="J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</row>
    <row r="140" spans="2:63" x14ac:dyDescent="0.25">
      <c r="B140" s="17"/>
      <c r="C140" s="17"/>
      <c r="D140" s="17"/>
      <c r="E140" s="17"/>
      <c r="F140" s="17"/>
      <c r="G140" s="17"/>
      <c r="H140" s="17"/>
      <c r="I140" s="17"/>
      <c r="J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</row>
    <row r="141" spans="2:63" x14ac:dyDescent="0.25">
      <c r="B141" s="17"/>
      <c r="C141" s="17"/>
      <c r="D141" s="17"/>
      <c r="E141" s="17"/>
      <c r="F141" s="17"/>
      <c r="G141" s="17"/>
      <c r="H141" s="17"/>
      <c r="I141" s="17"/>
      <c r="J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</row>
    <row r="142" spans="2:63" x14ac:dyDescent="0.25">
      <c r="B142" s="17"/>
      <c r="C142" s="17"/>
      <c r="D142" s="17"/>
      <c r="E142" s="17"/>
      <c r="F142" s="17"/>
      <c r="G142" s="17"/>
      <c r="H142" s="17"/>
      <c r="I142" s="17"/>
      <c r="J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</row>
    <row r="143" spans="2:63" x14ac:dyDescent="0.25">
      <c r="B143" s="17"/>
      <c r="C143" s="17"/>
      <c r="D143" s="17"/>
      <c r="E143" s="17"/>
      <c r="F143" s="17"/>
      <c r="G143" s="17"/>
      <c r="H143" s="17"/>
      <c r="I143" s="17"/>
      <c r="J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</row>
    <row r="144" spans="2:63" x14ac:dyDescent="0.25">
      <c r="B144" s="17"/>
      <c r="C144" s="17"/>
      <c r="D144" s="17"/>
      <c r="E144" s="17"/>
      <c r="F144" s="17"/>
      <c r="G144" s="17"/>
      <c r="H144" s="17"/>
      <c r="I144" s="17"/>
      <c r="J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</row>
    <row r="145" spans="2:63" x14ac:dyDescent="0.25">
      <c r="B145" s="17"/>
      <c r="C145" s="17"/>
      <c r="D145" s="17"/>
      <c r="E145" s="17"/>
      <c r="F145" s="17"/>
      <c r="G145" s="17"/>
      <c r="H145" s="17"/>
      <c r="I145" s="17"/>
      <c r="J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</row>
    <row r="146" spans="2:63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</row>
    <row r="147" spans="2:63" x14ac:dyDescent="0.25">
      <c r="B147" s="17"/>
      <c r="C147" s="17"/>
      <c r="D147" s="17"/>
      <c r="E147" s="17"/>
      <c r="F147" s="17"/>
      <c r="G147" s="17"/>
      <c r="H147" s="17"/>
      <c r="I147" s="17"/>
      <c r="J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</row>
    <row r="148" spans="2:63" x14ac:dyDescent="0.25">
      <c r="B148" s="17"/>
      <c r="C148" s="17"/>
      <c r="D148" s="17"/>
      <c r="E148" s="17"/>
      <c r="F148" s="17"/>
      <c r="G148" s="17"/>
      <c r="H148" s="17"/>
      <c r="I148" s="17"/>
      <c r="J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</row>
    <row r="149" spans="2:63" x14ac:dyDescent="0.25">
      <c r="B149" s="17"/>
      <c r="C149" s="17"/>
      <c r="D149" s="17"/>
      <c r="E149" s="17"/>
      <c r="F149" s="17"/>
      <c r="G149" s="17"/>
      <c r="H149" s="17"/>
      <c r="I149" s="17"/>
      <c r="J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</row>
    <row r="150" spans="2:63" x14ac:dyDescent="0.25">
      <c r="B150" s="17"/>
      <c r="C150" s="17"/>
      <c r="D150" s="17"/>
      <c r="E150" s="17"/>
      <c r="F150" s="17"/>
      <c r="G150" s="17"/>
      <c r="H150" s="17"/>
      <c r="I150" s="17"/>
      <c r="J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</row>
    <row r="151" spans="2:63" x14ac:dyDescent="0.25">
      <c r="B151" s="17"/>
      <c r="C151" s="17"/>
      <c r="D151" s="17"/>
      <c r="E151" s="17"/>
      <c r="F151" s="17"/>
      <c r="G151" s="17"/>
      <c r="H151" s="17"/>
      <c r="I151" s="17"/>
      <c r="J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</row>
    <row r="152" spans="2:63" x14ac:dyDescent="0.25">
      <c r="B152" s="17"/>
      <c r="C152" s="17"/>
      <c r="D152" s="17"/>
      <c r="E152" s="17"/>
      <c r="F152" s="17"/>
      <c r="G152" s="17"/>
      <c r="H152" s="17"/>
      <c r="I152" s="17"/>
      <c r="J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</row>
    <row r="153" spans="2:63" x14ac:dyDescent="0.25">
      <c r="B153" s="17"/>
      <c r="C153" s="17"/>
      <c r="D153" s="17"/>
      <c r="E153" s="17"/>
      <c r="F153" s="17"/>
      <c r="G153" s="17"/>
      <c r="H153" s="17"/>
      <c r="I153" s="17"/>
      <c r="J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</row>
    <row r="154" spans="2:63" x14ac:dyDescent="0.25">
      <c r="B154" s="17"/>
      <c r="C154" s="17"/>
      <c r="D154" s="17"/>
      <c r="E154" s="17"/>
      <c r="F154" s="17"/>
      <c r="G154" s="17"/>
      <c r="H154" s="17"/>
      <c r="I154" s="17"/>
      <c r="J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</row>
    <row r="155" spans="2:63" x14ac:dyDescent="0.25">
      <c r="B155" s="17"/>
      <c r="C155" s="17"/>
      <c r="D155" s="17"/>
      <c r="E155" s="17"/>
      <c r="F155" s="17"/>
      <c r="G155" s="17"/>
      <c r="H155" s="17"/>
      <c r="I155" s="17"/>
      <c r="J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</row>
    <row r="156" spans="2:63" x14ac:dyDescent="0.25">
      <c r="B156" s="17"/>
      <c r="C156" s="17"/>
      <c r="D156" s="17"/>
      <c r="E156" s="17"/>
      <c r="F156" s="17"/>
      <c r="G156" s="17"/>
      <c r="H156" s="17"/>
      <c r="I156" s="17"/>
      <c r="J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</row>
    <row r="157" spans="2:63" x14ac:dyDescent="0.25">
      <c r="B157" s="17"/>
      <c r="C157" s="17"/>
      <c r="D157" s="17"/>
      <c r="E157" s="17"/>
      <c r="F157" s="17"/>
      <c r="G157" s="17"/>
      <c r="H157" s="17"/>
      <c r="I157" s="17"/>
      <c r="J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</row>
    <row r="158" spans="2:63" x14ac:dyDescent="0.25">
      <c r="B158" s="17"/>
      <c r="C158" s="17"/>
      <c r="D158" s="17"/>
      <c r="E158" s="17"/>
      <c r="F158" s="17"/>
      <c r="G158" s="17"/>
      <c r="H158" s="17"/>
      <c r="I158" s="17"/>
      <c r="J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</row>
    <row r="159" spans="2:63" x14ac:dyDescent="0.25">
      <c r="B159" s="17"/>
      <c r="C159" s="17"/>
      <c r="D159" s="17"/>
      <c r="E159" s="17"/>
      <c r="F159" s="17"/>
      <c r="G159" s="17"/>
      <c r="H159" s="17"/>
      <c r="I159" s="17"/>
      <c r="J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</row>
    <row r="160" spans="2:63" x14ac:dyDescent="0.25">
      <c r="B160" s="17"/>
      <c r="C160" s="17"/>
      <c r="D160" s="17"/>
      <c r="E160" s="17"/>
      <c r="F160" s="17"/>
      <c r="G160" s="17"/>
      <c r="H160" s="17"/>
      <c r="I160" s="17"/>
      <c r="J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</row>
    <row r="161" spans="2:63" x14ac:dyDescent="0.25">
      <c r="B161" s="17"/>
      <c r="C161" s="17"/>
      <c r="D161" s="17"/>
      <c r="E161" s="17"/>
      <c r="F161" s="17"/>
      <c r="G161" s="17"/>
      <c r="H161" s="17"/>
      <c r="I161" s="17"/>
      <c r="J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</row>
    <row r="162" spans="2:63" x14ac:dyDescent="0.25">
      <c r="B162" s="17"/>
      <c r="C162" s="17"/>
      <c r="D162" s="17"/>
      <c r="E162" s="17"/>
      <c r="F162" s="17"/>
      <c r="G162" s="17"/>
      <c r="H162" s="17"/>
      <c r="I162" s="17"/>
      <c r="J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</row>
    <row r="163" spans="2:63" x14ac:dyDescent="0.25">
      <c r="B163" s="17"/>
      <c r="C163" s="17"/>
      <c r="D163" s="17"/>
      <c r="E163" s="17"/>
      <c r="F163" s="17"/>
      <c r="G163" s="17"/>
      <c r="H163" s="17"/>
      <c r="I163" s="17"/>
      <c r="J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</row>
    <row r="164" spans="2:63" x14ac:dyDescent="0.25">
      <c r="B164" s="17"/>
      <c r="C164" s="17"/>
      <c r="D164" s="17"/>
      <c r="E164" s="17"/>
      <c r="F164" s="17"/>
      <c r="G164" s="17"/>
      <c r="H164" s="17"/>
      <c r="I164" s="17"/>
      <c r="J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</row>
    <row r="165" spans="2:63" x14ac:dyDescent="0.25">
      <c r="B165" s="17"/>
      <c r="C165" s="17"/>
      <c r="D165" s="17"/>
      <c r="E165" s="17"/>
      <c r="F165" s="17"/>
      <c r="G165" s="17"/>
      <c r="H165" s="17"/>
      <c r="I165" s="17"/>
      <c r="J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</row>
    <row r="166" spans="2:63" x14ac:dyDescent="0.25">
      <c r="B166" s="17"/>
      <c r="C166" s="17"/>
      <c r="D166" s="17"/>
      <c r="E166" s="17"/>
      <c r="F166" s="17"/>
      <c r="G166" s="17"/>
      <c r="H166" s="17"/>
      <c r="I166" s="17"/>
      <c r="J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</row>
    <row r="167" spans="2:63" x14ac:dyDescent="0.25">
      <c r="B167" s="17"/>
      <c r="C167" s="17"/>
      <c r="D167" s="17"/>
      <c r="E167" s="17"/>
      <c r="F167" s="17"/>
      <c r="G167" s="17"/>
      <c r="H167" s="17"/>
      <c r="I167" s="17"/>
      <c r="J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</row>
    <row r="168" spans="2:63" x14ac:dyDescent="0.25">
      <c r="B168" s="17"/>
      <c r="C168" s="17"/>
      <c r="D168" s="17"/>
      <c r="E168" s="17"/>
      <c r="F168" s="17"/>
      <c r="G168" s="17"/>
      <c r="H168" s="17"/>
      <c r="I168" s="17"/>
      <c r="J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</row>
    <row r="169" spans="2:63" x14ac:dyDescent="0.25">
      <c r="B169" s="17"/>
      <c r="C169" s="17"/>
      <c r="D169" s="17"/>
      <c r="E169" s="17"/>
      <c r="F169" s="17"/>
      <c r="G169" s="17"/>
      <c r="H169" s="17"/>
      <c r="I169" s="17"/>
      <c r="J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</row>
    <row r="170" spans="2:63" x14ac:dyDescent="0.25">
      <c r="B170" s="17"/>
      <c r="C170" s="17"/>
      <c r="D170" s="17"/>
      <c r="E170" s="17"/>
      <c r="F170" s="17"/>
      <c r="G170" s="17"/>
      <c r="H170" s="17"/>
      <c r="I170" s="17"/>
      <c r="J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</row>
    <row r="171" spans="2:63" x14ac:dyDescent="0.25">
      <c r="B171" s="17"/>
      <c r="C171" s="17"/>
      <c r="D171" s="17"/>
      <c r="E171" s="17"/>
      <c r="F171" s="17"/>
      <c r="G171" s="17"/>
      <c r="H171" s="17"/>
      <c r="I171" s="17"/>
      <c r="J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</row>
    <row r="172" spans="2:63" x14ac:dyDescent="0.25">
      <c r="B172" s="17"/>
      <c r="C172" s="17"/>
      <c r="D172" s="17"/>
      <c r="E172" s="17"/>
      <c r="F172" s="17"/>
      <c r="G172" s="17"/>
      <c r="H172" s="17"/>
      <c r="I172" s="17"/>
      <c r="J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</row>
    <row r="173" spans="2:63" x14ac:dyDescent="0.25">
      <c r="B173" s="17"/>
      <c r="C173" s="17"/>
      <c r="D173" s="17"/>
      <c r="E173" s="17"/>
      <c r="F173" s="17"/>
      <c r="G173" s="17"/>
      <c r="H173" s="17"/>
      <c r="I173" s="17"/>
      <c r="J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</row>
    <row r="174" spans="2:63" x14ac:dyDescent="0.25">
      <c r="B174" s="17"/>
      <c r="C174" s="17"/>
      <c r="D174" s="17"/>
      <c r="E174" s="17"/>
      <c r="F174" s="17"/>
      <c r="G174" s="17"/>
      <c r="H174" s="17"/>
      <c r="I174" s="17"/>
      <c r="J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</row>
    <row r="175" spans="2:63" x14ac:dyDescent="0.25">
      <c r="B175" s="17"/>
      <c r="C175" s="17"/>
      <c r="D175" s="17"/>
      <c r="E175" s="17"/>
      <c r="F175" s="17"/>
      <c r="G175" s="17"/>
      <c r="H175" s="17"/>
      <c r="I175" s="17"/>
      <c r="J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</row>
    <row r="176" spans="2:63" x14ac:dyDescent="0.25">
      <c r="B176" s="17"/>
      <c r="C176" s="17"/>
      <c r="D176" s="17"/>
      <c r="E176" s="17"/>
      <c r="F176" s="17"/>
      <c r="G176" s="17"/>
      <c r="H176" s="17"/>
      <c r="I176" s="17"/>
      <c r="J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</row>
    <row r="177" spans="2:63" x14ac:dyDescent="0.25">
      <c r="B177" s="17"/>
      <c r="C177" s="17"/>
      <c r="D177" s="17"/>
      <c r="E177" s="17"/>
      <c r="F177" s="17"/>
      <c r="G177" s="17"/>
      <c r="H177" s="17"/>
      <c r="I177" s="17"/>
      <c r="J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</row>
    <row r="178" spans="2:63" x14ac:dyDescent="0.25">
      <c r="B178" s="17"/>
      <c r="C178" s="17"/>
      <c r="D178" s="17"/>
      <c r="E178" s="17"/>
      <c r="F178" s="17"/>
      <c r="G178" s="17"/>
      <c r="H178" s="17"/>
      <c r="I178" s="17"/>
      <c r="J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</row>
    <row r="179" spans="2:63" x14ac:dyDescent="0.25">
      <c r="B179" s="17"/>
      <c r="C179" s="17"/>
      <c r="D179" s="17"/>
      <c r="E179" s="17"/>
      <c r="F179" s="17"/>
      <c r="G179" s="17"/>
      <c r="H179" s="17"/>
      <c r="I179" s="17"/>
      <c r="J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</row>
    <row r="180" spans="2:63" x14ac:dyDescent="0.25">
      <c r="B180" s="17"/>
      <c r="C180" s="17"/>
      <c r="D180" s="17"/>
      <c r="E180" s="17"/>
      <c r="F180" s="17"/>
      <c r="G180" s="17"/>
      <c r="H180" s="17"/>
      <c r="I180" s="17"/>
      <c r="J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</row>
    <row r="181" spans="2:63" x14ac:dyDescent="0.25">
      <c r="B181" s="17"/>
      <c r="C181" s="17"/>
      <c r="D181" s="17"/>
      <c r="E181" s="17"/>
      <c r="F181" s="17"/>
      <c r="G181" s="17"/>
      <c r="H181" s="17"/>
      <c r="I181" s="17"/>
      <c r="J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</row>
    <row r="182" spans="2:63" x14ac:dyDescent="0.25">
      <c r="B182" s="17"/>
      <c r="C182" s="17"/>
      <c r="D182" s="17"/>
      <c r="E182" s="17"/>
      <c r="F182" s="17"/>
      <c r="G182" s="17"/>
      <c r="H182" s="17"/>
      <c r="I182" s="17"/>
      <c r="J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</row>
    <row r="183" spans="2:63" x14ac:dyDescent="0.25">
      <c r="B183" s="17"/>
      <c r="C183" s="17"/>
      <c r="D183" s="17"/>
      <c r="E183" s="17"/>
      <c r="F183" s="17"/>
      <c r="G183" s="17"/>
      <c r="H183" s="17"/>
      <c r="I183" s="17"/>
      <c r="J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</row>
    <row r="184" spans="2:63" x14ac:dyDescent="0.25">
      <c r="B184" s="17"/>
      <c r="C184" s="17"/>
      <c r="D184" s="17"/>
      <c r="E184" s="17"/>
      <c r="F184" s="17"/>
      <c r="G184" s="17"/>
      <c r="H184" s="17"/>
      <c r="I184" s="17"/>
      <c r="J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</row>
    <row r="185" spans="2:63" x14ac:dyDescent="0.25">
      <c r="B185" s="17"/>
      <c r="C185" s="17"/>
      <c r="D185" s="17"/>
      <c r="E185" s="17"/>
      <c r="F185" s="17"/>
      <c r="G185" s="17"/>
      <c r="H185" s="17"/>
      <c r="I185" s="17"/>
      <c r="J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</row>
    <row r="186" spans="2:63" x14ac:dyDescent="0.25">
      <c r="B186" s="17"/>
      <c r="C186" s="17"/>
      <c r="D186" s="17"/>
      <c r="E186" s="17"/>
      <c r="F186" s="17"/>
      <c r="G186" s="17"/>
      <c r="H186" s="17"/>
      <c r="I186" s="17"/>
      <c r="J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</row>
    <row r="187" spans="2:63" x14ac:dyDescent="0.25">
      <c r="B187" s="17"/>
      <c r="C187" s="17"/>
      <c r="D187" s="17"/>
      <c r="E187" s="17"/>
      <c r="F187" s="17"/>
      <c r="G187" s="17"/>
      <c r="H187" s="17"/>
      <c r="I187" s="17"/>
      <c r="J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</row>
    <row r="188" spans="2:63" x14ac:dyDescent="0.25">
      <c r="B188" s="17"/>
      <c r="C188" s="17"/>
      <c r="D188" s="17"/>
      <c r="E188" s="17"/>
      <c r="F188" s="17"/>
      <c r="G188" s="17"/>
      <c r="H188" s="17"/>
      <c r="I188" s="17"/>
      <c r="J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</row>
    <row r="189" spans="2:63" x14ac:dyDescent="0.25">
      <c r="B189" s="17"/>
      <c r="C189" s="17"/>
      <c r="D189" s="17"/>
      <c r="E189" s="17"/>
      <c r="F189" s="17"/>
      <c r="G189" s="17"/>
      <c r="H189" s="17"/>
      <c r="I189" s="17"/>
      <c r="J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</row>
    <row r="190" spans="2:63" x14ac:dyDescent="0.25">
      <c r="B190" s="17"/>
      <c r="C190" s="17"/>
      <c r="D190" s="17"/>
      <c r="E190" s="17"/>
      <c r="F190" s="17"/>
      <c r="G190" s="17"/>
      <c r="H190" s="17"/>
      <c r="I190" s="17"/>
      <c r="J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</row>
    <row r="191" spans="2:63" x14ac:dyDescent="0.25">
      <c r="B191" s="17"/>
      <c r="C191" s="17"/>
      <c r="D191" s="17"/>
      <c r="E191" s="17"/>
      <c r="F191" s="17"/>
      <c r="G191" s="17"/>
      <c r="H191" s="17"/>
      <c r="I191" s="17"/>
      <c r="J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</row>
    <row r="192" spans="2:63" x14ac:dyDescent="0.25">
      <c r="B192" s="17"/>
      <c r="C192" s="17"/>
      <c r="D192" s="17"/>
      <c r="E192" s="17"/>
      <c r="F192" s="17"/>
      <c r="G192" s="17"/>
      <c r="H192" s="17"/>
      <c r="I192" s="17"/>
      <c r="J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</row>
    <row r="193" spans="2:63" x14ac:dyDescent="0.25">
      <c r="B193" s="17"/>
      <c r="C193" s="17"/>
      <c r="D193" s="17"/>
      <c r="E193" s="17"/>
      <c r="F193" s="17"/>
      <c r="G193" s="17"/>
      <c r="H193" s="17"/>
      <c r="I193" s="17"/>
      <c r="J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</row>
    <row r="194" spans="2:63" x14ac:dyDescent="0.25">
      <c r="B194" s="17"/>
      <c r="C194" s="17"/>
      <c r="D194" s="17"/>
      <c r="E194" s="17"/>
      <c r="F194" s="17"/>
      <c r="G194" s="17"/>
      <c r="H194" s="17"/>
      <c r="I194" s="17"/>
      <c r="J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</row>
    <row r="195" spans="2:63" x14ac:dyDescent="0.25">
      <c r="B195" s="17"/>
      <c r="C195" s="17"/>
      <c r="D195" s="17"/>
      <c r="E195" s="17"/>
      <c r="F195" s="17"/>
      <c r="G195" s="17"/>
      <c r="H195" s="17"/>
      <c r="I195" s="17"/>
      <c r="J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</row>
    <row r="196" spans="2:63" x14ac:dyDescent="0.25">
      <c r="B196" s="17"/>
      <c r="C196" s="17"/>
      <c r="D196" s="17"/>
      <c r="E196" s="17"/>
      <c r="F196" s="17"/>
      <c r="G196" s="17"/>
      <c r="H196" s="17"/>
      <c r="I196" s="17"/>
      <c r="J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</row>
    <row r="197" spans="2:63" x14ac:dyDescent="0.25">
      <c r="B197" s="17"/>
      <c r="C197" s="17"/>
      <c r="D197" s="17"/>
      <c r="E197" s="17"/>
      <c r="F197" s="17"/>
      <c r="G197" s="17"/>
      <c r="H197" s="17"/>
      <c r="I197" s="17"/>
      <c r="J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</row>
    <row r="198" spans="2:63" x14ac:dyDescent="0.25">
      <c r="B198" s="17"/>
      <c r="C198" s="17"/>
      <c r="D198" s="17"/>
      <c r="E198" s="17"/>
      <c r="F198" s="17"/>
      <c r="G198" s="17"/>
      <c r="H198" s="17"/>
      <c r="I198" s="17"/>
      <c r="J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</row>
    <row r="199" spans="2:63" x14ac:dyDescent="0.25">
      <c r="B199" s="17"/>
      <c r="C199" s="17"/>
      <c r="D199" s="17"/>
      <c r="E199" s="17"/>
      <c r="F199" s="17"/>
      <c r="G199" s="17"/>
      <c r="H199" s="17"/>
      <c r="I199" s="17"/>
      <c r="J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</row>
    <row r="200" spans="2:63" x14ac:dyDescent="0.25">
      <c r="B200" s="17"/>
      <c r="C200" s="17"/>
      <c r="D200" s="17"/>
      <c r="E200" s="17"/>
      <c r="F200" s="17"/>
      <c r="G200" s="17"/>
      <c r="H200" s="17"/>
      <c r="I200" s="17"/>
      <c r="J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</row>
    <row r="201" spans="2:63" x14ac:dyDescent="0.25">
      <c r="B201" s="17"/>
      <c r="C201" s="17"/>
      <c r="D201" s="17"/>
      <c r="E201" s="17"/>
      <c r="F201" s="17"/>
      <c r="G201" s="17"/>
      <c r="H201" s="17"/>
      <c r="I201" s="17"/>
      <c r="J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</row>
    <row r="202" spans="2:63" x14ac:dyDescent="0.25">
      <c r="B202" s="17"/>
      <c r="C202" s="17"/>
      <c r="D202" s="17"/>
      <c r="E202" s="17"/>
      <c r="F202" s="17"/>
      <c r="G202" s="17"/>
      <c r="H202" s="17"/>
      <c r="I202" s="17"/>
      <c r="J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</row>
    <row r="203" spans="2:63" x14ac:dyDescent="0.25">
      <c r="B203" s="17"/>
      <c r="C203" s="17"/>
      <c r="D203" s="17"/>
      <c r="E203" s="17"/>
      <c r="F203" s="17"/>
      <c r="G203" s="17"/>
      <c r="H203" s="17"/>
      <c r="I203" s="17"/>
      <c r="J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</row>
    <row r="204" spans="2:63" x14ac:dyDescent="0.25">
      <c r="B204" s="17"/>
      <c r="C204" s="17"/>
      <c r="D204" s="17"/>
      <c r="E204" s="17"/>
      <c r="F204" s="17"/>
      <c r="G204" s="17"/>
      <c r="H204" s="17"/>
      <c r="I204" s="17"/>
      <c r="J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</row>
    <row r="205" spans="2:63" x14ac:dyDescent="0.25">
      <c r="B205" s="17"/>
      <c r="C205" s="17"/>
      <c r="D205" s="17"/>
      <c r="E205" s="17"/>
      <c r="F205" s="17"/>
      <c r="G205" s="17"/>
      <c r="H205" s="17"/>
      <c r="I205" s="17"/>
      <c r="J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</row>
    <row r="206" spans="2:63" x14ac:dyDescent="0.25">
      <c r="B206" s="17"/>
      <c r="C206" s="17"/>
      <c r="D206" s="17"/>
      <c r="E206" s="17"/>
      <c r="F206" s="17"/>
      <c r="G206" s="17"/>
      <c r="H206" s="17"/>
      <c r="I206" s="17"/>
      <c r="J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</row>
    <row r="207" spans="2:63" x14ac:dyDescent="0.25">
      <c r="B207" s="17"/>
      <c r="C207" s="17"/>
      <c r="D207" s="17"/>
      <c r="E207" s="17"/>
      <c r="F207" s="17"/>
      <c r="G207" s="17"/>
      <c r="H207" s="17"/>
      <c r="I207" s="17"/>
      <c r="J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</row>
    <row r="208" spans="2:63" x14ac:dyDescent="0.25">
      <c r="B208" s="17"/>
      <c r="C208" s="17"/>
      <c r="D208" s="17"/>
      <c r="E208" s="17"/>
      <c r="F208" s="17"/>
      <c r="G208" s="17"/>
      <c r="H208" s="17"/>
      <c r="I208" s="17"/>
      <c r="J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</row>
    <row r="209" spans="2:63" x14ac:dyDescent="0.25">
      <c r="B209" s="17"/>
      <c r="C209" s="17"/>
      <c r="D209" s="17"/>
      <c r="E209" s="17"/>
      <c r="F209" s="17"/>
      <c r="G209" s="17"/>
      <c r="H209" s="17"/>
      <c r="I209" s="17"/>
      <c r="J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</row>
    <row r="210" spans="2:63" x14ac:dyDescent="0.25">
      <c r="B210" s="17"/>
      <c r="C210" s="17"/>
      <c r="D210" s="17"/>
      <c r="E210" s="17"/>
      <c r="F210" s="17"/>
      <c r="G210" s="17"/>
      <c r="H210" s="17"/>
      <c r="I210" s="17"/>
      <c r="J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</row>
    <row r="211" spans="2:63" x14ac:dyDescent="0.25">
      <c r="B211" s="17"/>
      <c r="C211" s="17"/>
      <c r="D211" s="17"/>
      <c r="E211" s="17"/>
      <c r="F211" s="17"/>
      <c r="G211" s="17"/>
      <c r="H211" s="17"/>
      <c r="I211" s="17"/>
      <c r="J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</row>
    <row r="212" spans="2:63" x14ac:dyDescent="0.25">
      <c r="B212" s="17"/>
      <c r="C212" s="17"/>
      <c r="D212" s="17"/>
      <c r="E212" s="17"/>
      <c r="F212" s="17"/>
      <c r="G212" s="17"/>
      <c r="H212" s="17"/>
      <c r="I212" s="17"/>
      <c r="J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</row>
    <row r="213" spans="2:63" x14ac:dyDescent="0.25">
      <c r="B213" s="17"/>
      <c r="C213" s="17"/>
      <c r="D213" s="17"/>
      <c r="E213" s="17"/>
      <c r="F213" s="17"/>
      <c r="G213" s="17"/>
      <c r="H213" s="17"/>
      <c r="I213" s="17"/>
      <c r="J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</row>
    <row r="214" spans="2:63" x14ac:dyDescent="0.25">
      <c r="B214" s="17"/>
      <c r="C214" s="17"/>
      <c r="D214" s="17"/>
      <c r="E214" s="17"/>
      <c r="F214" s="17"/>
      <c r="G214" s="17"/>
      <c r="H214" s="17"/>
      <c r="I214" s="17"/>
      <c r="J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</row>
    <row r="215" spans="2:63" x14ac:dyDescent="0.25">
      <c r="B215" s="17"/>
      <c r="C215" s="17"/>
      <c r="D215" s="17"/>
      <c r="E215" s="17"/>
      <c r="F215" s="17"/>
      <c r="G215" s="17"/>
      <c r="H215" s="17"/>
      <c r="I215" s="17"/>
      <c r="J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</row>
    <row r="216" spans="2:63" x14ac:dyDescent="0.25">
      <c r="B216" s="17"/>
      <c r="C216" s="17"/>
      <c r="D216" s="17"/>
      <c r="E216" s="17"/>
      <c r="F216" s="17"/>
      <c r="G216" s="17"/>
      <c r="H216" s="17"/>
      <c r="I216" s="17"/>
      <c r="J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</row>
    <row r="217" spans="2:63" x14ac:dyDescent="0.25">
      <c r="B217" s="17"/>
      <c r="C217" s="17"/>
      <c r="D217" s="17"/>
      <c r="E217" s="17"/>
      <c r="F217" s="17"/>
      <c r="G217" s="17"/>
      <c r="H217" s="17"/>
      <c r="I217" s="17"/>
      <c r="J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</row>
    <row r="218" spans="2:63" x14ac:dyDescent="0.25">
      <c r="B218" s="17"/>
      <c r="C218" s="17"/>
      <c r="D218" s="17"/>
      <c r="E218" s="17"/>
      <c r="F218" s="17"/>
      <c r="G218" s="17"/>
      <c r="H218" s="17"/>
      <c r="I218" s="17"/>
      <c r="J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</row>
    <row r="219" spans="2:63" x14ac:dyDescent="0.25">
      <c r="B219" s="17"/>
      <c r="C219" s="17"/>
      <c r="D219" s="17"/>
      <c r="E219" s="17"/>
      <c r="F219" s="17"/>
      <c r="G219" s="17"/>
      <c r="H219" s="17"/>
      <c r="I219" s="17"/>
      <c r="J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</row>
    <row r="220" spans="2:63" x14ac:dyDescent="0.25">
      <c r="B220" s="17"/>
      <c r="C220" s="17"/>
      <c r="D220" s="17"/>
      <c r="E220" s="17"/>
      <c r="F220" s="17"/>
      <c r="G220" s="17"/>
      <c r="H220" s="17"/>
      <c r="I220" s="17"/>
      <c r="J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</row>
    <row r="221" spans="2:63" x14ac:dyDescent="0.25">
      <c r="B221" s="17"/>
      <c r="C221" s="17"/>
      <c r="D221" s="17"/>
      <c r="E221" s="17"/>
      <c r="F221" s="17"/>
      <c r="G221" s="17"/>
      <c r="H221" s="17"/>
      <c r="I221" s="17"/>
      <c r="J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</row>
    <row r="222" spans="2:63" x14ac:dyDescent="0.25">
      <c r="B222" s="17"/>
      <c r="C222" s="17"/>
      <c r="D222" s="17"/>
      <c r="E222" s="17"/>
      <c r="F222" s="17"/>
      <c r="G222" s="17"/>
      <c r="H222" s="17"/>
      <c r="I222" s="17"/>
      <c r="J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</row>
    <row r="223" spans="2:63" x14ac:dyDescent="0.25">
      <c r="B223" s="17"/>
      <c r="C223" s="17"/>
      <c r="D223" s="17"/>
      <c r="E223" s="17"/>
      <c r="F223" s="17"/>
      <c r="G223" s="17"/>
      <c r="H223" s="17"/>
      <c r="I223" s="17"/>
      <c r="J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</row>
    <row r="224" spans="2:63" x14ac:dyDescent="0.25">
      <c r="B224" s="17"/>
      <c r="C224" s="17"/>
      <c r="D224" s="17"/>
      <c r="E224" s="17"/>
      <c r="F224" s="17"/>
      <c r="G224" s="17"/>
      <c r="H224" s="17"/>
      <c r="I224" s="17"/>
      <c r="J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</row>
    <row r="225" spans="2:63" x14ac:dyDescent="0.25">
      <c r="B225" s="17"/>
      <c r="C225" s="17"/>
      <c r="D225" s="17"/>
      <c r="E225" s="17"/>
      <c r="F225" s="17"/>
      <c r="G225" s="17"/>
      <c r="H225" s="17"/>
      <c r="I225" s="17"/>
      <c r="J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</row>
    <row r="226" spans="2:63" x14ac:dyDescent="0.25">
      <c r="B226" s="17"/>
      <c r="C226" s="17"/>
      <c r="D226" s="17"/>
      <c r="E226" s="17"/>
      <c r="F226" s="17"/>
      <c r="G226" s="17"/>
      <c r="H226" s="17"/>
      <c r="I226" s="17"/>
      <c r="J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</row>
    <row r="227" spans="2:63" x14ac:dyDescent="0.25">
      <c r="B227" s="17"/>
      <c r="C227" s="17"/>
      <c r="D227" s="17"/>
      <c r="E227" s="17"/>
      <c r="F227" s="17"/>
      <c r="G227" s="17"/>
      <c r="H227" s="17"/>
      <c r="I227" s="17"/>
      <c r="J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</row>
    <row r="228" spans="2:63" x14ac:dyDescent="0.25">
      <c r="B228" s="17"/>
      <c r="C228" s="17"/>
      <c r="D228" s="17"/>
      <c r="E228" s="17"/>
      <c r="F228" s="17"/>
      <c r="G228" s="17"/>
      <c r="H228" s="17"/>
      <c r="I228" s="17"/>
      <c r="J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</row>
    <row r="229" spans="2:63" x14ac:dyDescent="0.25">
      <c r="B229" s="17"/>
      <c r="C229" s="17"/>
      <c r="D229" s="17"/>
      <c r="E229" s="17"/>
      <c r="F229" s="17"/>
      <c r="G229" s="17"/>
      <c r="H229" s="17"/>
      <c r="I229" s="17"/>
      <c r="J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</row>
    <row r="230" spans="2:63" x14ac:dyDescent="0.25">
      <c r="B230" s="17"/>
      <c r="C230" s="17"/>
      <c r="D230" s="17"/>
      <c r="E230" s="17"/>
      <c r="F230" s="17"/>
      <c r="G230" s="17"/>
      <c r="H230" s="17"/>
      <c r="I230" s="17"/>
      <c r="J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</row>
    <row r="231" spans="2:63" x14ac:dyDescent="0.25">
      <c r="B231" s="17"/>
      <c r="C231" s="17"/>
      <c r="D231" s="17"/>
      <c r="E231" s="17"/>
      <c r="F231" s="17"/>
      <c r="G231" s="17"/>
      <c r="H231" s="17"/>
      <c r="I231" s="17"/>
      <c r="J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</row>
    <row r="232" spans="2:63" x14ac:dyDescent="0.25">
      <c r="B232" s="17"/>
      <c r="C232" s="17"/>
      <c r="D232" s="17"/>
      <c r="E232" s="17"/>
      <c r="F232" s="17"/>
      <c r="G232" s="17"/>
      <c r="H232" s="17"/>
      <c r="I232" s="17"/>
      <c r="J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</row>
    <row r="233" spans="2:63" x14ac:dyDescent="0.25">
      <c r="B233" s="17"/>
      <c r="C233" s="17"/>
      <c r="D233" s="17"/>
      <c r="E233" s="17"/>
      <c r="F233" s="17"/>
      <c r="G233" s="17"/>
      <c r="H233" s="17"/>
      <c r="I233" s="17"/>
      <c r="J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</row>
    <row r="234" spans="2:63" x14ac:dyDescent="0.25">
      <c r="B234" s="17"/>
      <c r="C234" s="17"/>
      <c r="D234" s="17"/>
      <c r="E234" s="17"/>
      <c r="F234" s="17"/>
      <c r="G234" s="17"/>
      <c r="H234" s="17"/>
      <c r="I234" s="17"/>
      <c r="J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</row>
    <row r="235" spans="2:63" x14ac:dyDescent="0.25">
      <c r="B235" s="17"/>
      <c r="C235" s="17"/>
      <c r="D235" s="17"/>
      <c r="E235" s="17"/>
      <c r="F235" s="17"/>
      <c r="G235" s="17"/>
      <c r="H235" s="17"/>
      <c r="I235" s="17"/>
      <c r="J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</row>
    <row r="236" spans="2:63" x14ac:dyDescent="0.25">
      <c r="B236" s="17"/>
      <c r="C236" s="17"/>
      <c r="D236" s="17"/>
      <c r="E236" s="17"/>
      <c r="F236" s="17"/>
      <c r="G236" s="17"/>
      <c r="H236" s="17"/>
      <c r="I236" s="17"/>
      <c r="J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</row>
    <row r="237" spans="2:63" x14ac:dyDescent="0.25">
      <c r="B237" s="17"/>
      <c r="C237" s="17"/>
      <c r="D237" s="17"/>
      <c r="E237" s="17"/>
      <c r="F237" s="17"/>
      <c r="G237" s="17"/>
      <c r="H237" s="17"/>
      <c r="I237" s="17"/>
      <c r="J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</row>
    <row r="238" spans="2:63" x14ac:dyDescent="0.25">
      <c r="B238" s="17"/>
      <c r="C238" s="17"/>
      <c r="D238" s="17"/>
      <c r="E238" s="17"/>
      <c r="F238" s="17"/>
      <c r="G238" s="17"/>
      <c r="H238" s="17"/>
      <c r="I238" s="17"/>
      <c r="J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</row>
    <row r="239" spans="2:63" x14ac:dyDescent="0.25">
      <c r="B239" s="17"/>
      <c r="C239" s="17"/>
      <c r="D239" s="17"/>
      <c r="E239" s="17"/>
      <c r="F239" s="17"/>
      <c r="G239" s="17"/>
      <c r="H239" s="17"/>
      <c r="I239" s="17"/>
      <c r="J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</row>
    <row r="240" spans="2:63" x14ac:dyDescent="0.25">
      <c r="B240" s="17"/>
      <c r="C240" s="17"/>
      <c r="D240" s="17"/>
      <c r="E240" s="17"/>
      <c r="F240" s="17"/>
      <c r="G240" s="17"/>
      <c r="H240" s="17"/>
      <c r="I240" s="17"/>
      <c r="J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</row>
    <row r="241" spans="2:63" x14ac:dyDescent="0.25">
      <c r="B241" s="17"/>
      <c r="C241" s="17"/>
      <c r="D241" s="17"/>
      <c r="E241" s="17"/>
      <c r="F241" s="17"/>
      <c r="G241" s="17"/>
      <c r="H241" s="17"/>
      <c r="I241" s="17"/>
      <c r="J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</row>
    <row r="242" spans="2:63" x14ac:dyDescent="0.25">
      <c r="B242" s="17"/>
      <c r="C242" s="17"/>
      <c r="D242" s="17"/>
      <c r="E242" s="17"/>
      <c r="F242" s="17"/>
      <c r="G242" s="17"/>
      <c r="H242" s="17"/>
      <c r="I242" s="17"/>
      <c r="J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</row>
    <row r="243" spans="2:63" x14ac:dyDescent="0.25">
      <c r="B243" s="17"/>
      <c r="C243" s="17"/>
      <c r="D243" s="17"/>
      <c r="E243" s="17"/>
      <c r="F243" s="17"/>
      <c r="G243" s="17"/>
      <c r="H243" s="17"/>
      <c r="I243" s="17"/>
      <c r="J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</row>
    <row r="244" spans="2:63" x14ac:dyDescent="0.25">
      <c r="B244" s="17"/>
      <c r="C244" s="17"/>
      <c r="D244" s="17"/>
      <c r="E244" s="17"/>
      <c r="F244" s="17"/>
      <c r="G244" s="17"/>
      <c r="H244" s="17"/>
      <c r="I244" s="17"/>
      <c r="J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</row>
    <row r="245" spans="2:63" x14ac:dyDescent="0.25">
      <c r="B245" s="17"/>
      <c r="C245" s="17"/>
      <c r="D245" s="17"/>
      <c r="E245" s="17"/>
      <c r="F245" s="17"/>
      <c r="G245" s="17"/>
      <c r="H245" s="17"/>
      <c r="I245" s="17"/>
      <c r="J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</row>
    <row r="246" spans="2:63" x14ac:dyDescent="0.25">
      <c r="B246" s="17"/>
      <c r="C246" s="17"/>
      <c r="D246" s="17"/>
      <c r="E246" s="17"/>
      <c r="F246" s="17"/>
      <c r="G246" s="17"/>
      <c r="H246" s="17"/>
      <c r="I246" s="17"/>
      <c r="J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</row>
    <row r="247" spans="2:63" x14ac:dyDescent="0.25">
      <c r="B247" s="17"/>
      <c r="C247" s="17"/>
      <c r="D247" s="17"/>
      <c r="E247" s="17"/>
      <c r="F247" s="17"/>
      <c r="G247" s="17"/>
      <c r="H247" s="17"/>
      <c r="I247" s="17"/>
      <c r="J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</row>
    <row r="248" spans="2:63" x14ac:dyDescent="0.25">
      <c r="B248" s="17"/>
      <c r="C248" s="17"/>
      <c r="D248" s="17"/>
      <c r="E248" s="17"/>
      <c r="F248" s="17"/>
      <c r="G248" s="17"/>
      <c r="H248" s="17"/>
      <c r="I248" s="17"/>
      <c r="J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</row>
    <row r="249" spans="2:63" x14ac:dyDescent="0.25">
      <c r="B249" s="17"/>
      <c r="C249" s="17"/>
      <c r="D249" s="17"/>
      <c r="E249" s="17"/>
      <c r="F249" s="17"/>
      <c r="G249" s="17"/>
      <c r="H249" s="17"/>
      <c r="I249" s="17"/>
      <c r="J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</row>
    <row r="250" spans="2:63" x14ac:dyDescent="0.25">
      <c r="B250" s="17"/>
      <c r="C250" s="17"/>
      <c r="D250" s="17"/>
      <c r="E250" s="17"/>
      <c r="F250" s="17"/>
      <c r="G250" s="17"/>
      <c r="H250" s="17"/>
      <c r="I250" s="17"/>
      <c r="J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</row>
    <row r="251" spans="2:63" x14ac:dyDescent="0.25">
      <c r="B251" s="17"/>
      <c r="C251" s="17"/>
      <c r="D251" s="17"/>
      <c r="E251" s="17"/>
      <c r="F251" s="17"/>
      <c r="G251" s="17"/>
      <c r="H251" s="17"/>
      <c r="I251" s="17"/>
      <c r="J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</row>
    <row r="252" spans="2:63" x14ac:dyDescent="0.25">
      <c r="B252" s="17"/>
      <c r="C252" s="17"/>
      <c r="D252" s="17"/>
      <c r="E252" s="17"/>
      <c r="F252" s="17"/>
      <c r="G252" s="17"/>
      <c r="H252" s="17"/>
      <c r="I252" s="17"/>
      <c r="J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</row>
    <row r="253" spans="2:63" x14ac:dyDescent="0.25">
      <c r="B253" s="17"/>
      <c r="C253" s="17"/>
      <c r="D253" s="17"/>
      <c r="E253" s="17"/>
      <c r="F253" s="17"/>
      <c r="G253" s="17"/>
      <c r="H253" s="17"/>
      <c r="I253" s="17"/>
      <c r="J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</row>
    <row r="254" spans="2:63" x14ac:dyDescent="0.25">
      <c r="B254" s="17"/>
      <c r="C254" s="17"/>
      <c r="D254" s="17"/>
      <c r="E254" s="17"/>
      <c r="F254" s="17"/>
      <c r="G254" s="17"/>
      <c r="H254" s="17"/>
      <c r="I254" s="17"/>
      <c r="J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</row>
    <row r="255" spans="2:63" x14ac:dyDescent="0.25">
      <c r="B255" s="17"/>
      <c r="C255" s="17"/>
      <c r="D255" s="17"/>
      <c r="E255" s="17"/>
      <c r="F255" s="17"/>
      <c r="G255" s="17"/>
      <c r="H255" s="17"/>
      <c r="I255" s="17"/>
      <c r="J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</row>
    <row r="256" spans="2:63" x14ac:dyDescent="0.25">
      <c r="B256" s="17"/>
      <c r="C256" s="17"/>
      <c r="D256" s="17"/>
      <c r="E256" s="17"/>
      <c r="F256" s="17"/>
      <c r="G256" s="17"/>
      <c r="H256" s="17"/>
      <c r="I256" s="17"/>
      <c r="J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</row>
    <row r="257" spans="2:63" x14ac:dyDescent="0.25">
      <c r="B257" s="17"/>
      <c r="C257" s="17"/>
      <c r="D257" s="17"/>
      <c r="E257" s="17"/>
      <c r="F257" s="17"/>
      <c r="G257" s="17"/>
      <c r="H257" s="17"/>
      <c r="I257" s="17"/>
      <c r="J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</row>
    <row r="258" spans="2:63" x14ac:dyDescent="0.25">
      <c r="B258" s="17"/>
      <c r="C258" s="17"/>
      <c r="D258" s="17"/>
      <c r="E258" s="17"/>
      <c r="F258" s="17"/>
      <c r="G258" s="17"/>
      <c r="H258" s="17"/>
      <c r="I258" s="17"/>
      <c r="J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</row>
    <row r="259" spans="2:63" x14ac:dyDescent="0.25">
      <c r="B259" s="17"/>
      <c r="C259" s="17"/>
      <c r="D259" s="17"/>
      <c r="E259" s="17"/>
      <c r="F259" s="17"/>
      <c r="G259" s="17"/>
      <c r="H259" s="17"/>
      <c r="I259" s="17"/>
      <c r="J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</row>
    <row r="260" spans="2:63" x14ac:dyDescent="0.25">
      <c r="B260" s="17"/>
      <c r="C260" s="17"/>
      <c r="D260" s="17"/>
      <c r="E260" s="17"/>
      <c r="F260" s="17"/>
      <c r="G260" s="17"/>
      <c r="H260" s="17"/>
      <c r="I260" s="17"/>
      <c r="J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</row>
    <row r="261" spans="2:63" x14ac:dyDescent="0.25">
      <c r="B261" s="17"/>
      <c r="C261" s="17"/>
      <c r="D261" s="17"/>
      <c r="E261" s="17"/>
      <c r="F261" s="17"/>
      <c r="G261" s="17"/>
      <c r="H261" s="17"/>
      <c r="I261" s="17"/>
      <c r="J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</row>
    <row r="262" spans="2:63" x14ac:dyDescent="0.25">
      <c r="B262" s="17"/>
      <c r="C262" s="17"/>
      <c r="D262" s="17"/>
      <c r="E262" s="17"/>
      <c r="F262" s="17"/>
      <c r="G262" s="17"/>
      <c r="H262" s="17"/>
      <c r="I262" s="17"/>
      <c r="J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</row>
    <row r="263" spans="2:63" x14ac:dyDescent="0.25">
      <c r="B263" s="17"/>
      <c r="C263" s="17"/>
      <c r="D263" s="17"/>
      <c r="E263" s="17"/>
      <c r="F263" s="17"/>
      <c r="G263" s="17"/>
      <c r="H263" s="17"/>
      <c r="I263" s="17"/>
      <c r="J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</row>
    <row r="264" spans="2:63" x14ac:dyDescent="0.25">
      <c r="B264" s="17"/>
      <c r="C264" s="17"/>
      <c r="D264" s="17"/>
      <c r="E264" s="17"/>
      <c r="F264" s="17"/>
      <c r="G264" s="17"/>
      <c r="H264" s="17"/>
      <c r="I264" s="17"/>
      <c r="J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</row>
    <row r="265" spans="2:63" x14ac:dyDescent="0.25">
      <c r="B265" s="17"/>
      <c r="C265" s="17"/>
      <c r="D265" s="17"/>
      <c r="E265" s="17"/>
      <c r="F265" s="17"/>
      <c r="G265" s="17"/>
      <c r="H265" s="17"/>
      <c r="I265" s="17"/>
      <c r="J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</row>
    <row r="266" spans="2:63" x14ac:dyDescent="0.25">
      <c r="B266" s="17"/>
      <c r="C266" s="17"/>
      <c r="D266" s="17"/>
      <c r="E266" s="17"/>
      <c r="F266" s="17"/>
      <c r="G266" s="17"/>
      <c r="H266" s="17"/>
      <c r="I266" s="17"/>
      <c r="J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</row>
    <row r="267" spans="2:63" x14ac:dyDescent="0.25">
      <c r="B267" s="17"/>
      <c r="C267" s="17"/>
      <c r="D267" s="17"/>
      <c r="E267" s="17"/>
      <c r="F267" s="17"/>
      <c r="G267" s="17"/>
      <c r="H267" s="17"/>
      <c r="I267" s="17"/>
      <c r="J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</row>
    <row r="268" spans="2:63" x14ac:dyDescent="0.25">
      <c r="B268" s="17"/>
      <c r="C268" s="17"/>
      <c r="D268" s="17"/>
      <c r="E268" s="17"/>
      <c r="F268" s="17"/>
      <c r="G268" s="17"/>
      <c r="H268" s="17"/>
      <c r="I268" s="17"/>
      <c r="J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</row>
    <row r="269" spans="2:63" x14ac:dyDescent="0.25">
      <c r="B269" s="17"/>
      <c r="C269" s="17"/>
      <c r="D269" s="17"/>
      <c r="E269" s="17"/>
      <c r="F269" s="17"/>
      <c r="G269" s="17"/>
      <c r="H269" s="17"/>
      <c r="I269" s="17"/>
      <c r="J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</row>
    <row r="270" spans="2:63" x14ac:dyDescent="0.25">
      <c r="B270" s="17"/>
      <c r="C270" s="17"/>
      <c r="D270" s="17"/>
      <c r="E270" s="17"/>
      <c r="F270" s="17"/>
      <c r="G270" s="17"/>
      <c r="H270" s="17"/>
      <c r="I270" s="17"/>
      <c r="J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</row>
    <row r="271" spans="2:63" x14ac:dyDescent="0.25">
      <c r="B271" s="17"/>
      <c r="C271" s="17"/>
      <c r="D271" s="17"/>
      <c r="E271" s="17"/>
      <c r="F271" s="17"/>
      <c r="G271" s="17"/>
      <c r="H271" s="17"/>
      <c r="I271" s="17"/>
      <c r="J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</row>
    <row r="272" spans="2:63" x14ac:dyDescent="0.25">
      <c r="B272" s="17"/>
      <c r="C272" s="17"/>
      <c r="D272" s="17"/>
      <c r="E272" s="17"/>
      <c r="F272" s="17"/>
      <c r="G272" s="17"/>
      <c r="H272" s="17"/>
      <c r="I272" s="17"/>
      <c r="J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</row>
    <row r="273" spans="2:63" x14ac:dyDescent="0.25">
      <c r="B273" s="17"/>
      <c r="C273" s="17"/>
      <c r="D273" s="17"/>
      <c r="E273" s="17"/>
      <c r="F273" s="17"/>
      <c r="G273" s="17"/>
      <c r="H273" s="17"/>
      <c r="I273" s="17"/>
      <c r="J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</row>
    <row r="274" spans="2:63" x14ac:dyDescent="0.25">
      <c r="B274" s="17"/>
      <c r="C274" s="17"/>
      <c r="D274" s="17"/>
      <c r="E274" s="17"/>
      <c r="F274" s="17"/>
      <c r="G274" s="17"/>
      <c r="H274" s="17"/>
      <c r="I274" s="17"/>
      <c r="J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</row>
    <row r="275" spans="2:63" x14ac:dyDescent="0.25">
      <c r="B275" s="17"/>
      <c r="C275" s="17"/>
      <c r="D275" s="17"/>
      <c r="E275" s="17"/>
      <c r="F275" s="17"/>
      <c r="G275" s="17"/>
      <c r="H275" s="17"/>
      <c r="I275" s="17"/>
      <c r="J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</row>
    <row r="276" spans="2:63" x14ac:dyDescent="0.25">
      <c r="B276" s="17"/>
      <c r="C276" s="17"/>
      <c r="D276" s="17"/>
      <c r="E276" s="17"/>
      <c r="F276" s="17"/>
      <c r="G276" s="17"/>
      <c r="H276" s="17"/>
      <c r="I276" s="17"/>
      <c r="J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</row>
    <row r="277" spans="2:63" x14ac:dyDescent="0.25">
      <c r="B277" s="17"/>
      <c r="C277" s="17"/>
      <c r="D277" s="17"/>
      <c r="E277" s="17"/>
      <c r="F277" s="17"/>
      <c r="G277" s="17"/>
      <c r="H277" s="17"/>
      <c r="I277" s="17"/>
      <c r="J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</row>
    <row r="278" spans="2:63" x14ac:dyDescent="0.25">
      <c r="B278" s="17"/>
      <c r="C278" s="17"/>
      <c r="D278" s="17"/>
      <c r="E278" s="17"/>
      <c r="F278" s="17"/>
      <c r="G278" s="17"/>
      <c r="H278" s="17"/>
      <c r="I278" s="17"/>
      <c r="J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</row>
    <row r="279" spans="2:63" x14ac:dyDescent="0.25">
      <c r="B279" s="17"/>
      <c r="C279" s="17"/>
      <c r="D279" s="17"/>
      <c r="E279" s="17"/>
      <c r="F279" s="17"/>
      <c r="G279" s="17"/>
      <c r="H279" s="17"/>
      <c r="I279" s="17"/>
      <c r="J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</row>
    <row r="280" spans="2:63" x14ac:dyDescent="0.25">
      <c r="B280" s="17"/>
      <c r="C280" s="17"/>
      <c r="D280" s="17"/>
      <c r="E280" s="17"/>
      <c r="F280" s="17"/>
      <c r="G280" s="17"/>
      <c r="H280" s="17"/>
      <c r="I280" s="17"/>
      <c r="J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</row>
    <row r="281" spans="2:63" x14ac:dyDescent="0.25">
      <c r="B281" s="17"/>
      <c r="C281" s="17"/>
      <c r="D281" s="17"/>
      <c r="E281" s="17"/>
      <c r="F281" s="17"/>
      <c r="G281" s="17"/>
      <c r="H281" s="17"/>
      <c r="I281" s="17"/>
      <c r="J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</row>
    <row r="282" spans="2:63" x14ac:dyDescent="0.25">
      <c r="B282" s="17"/>
      <c r="C282" s="17"/>
      <c r="D282" s="17"/>
      <c r="E282" s="17"/>
      <c r="F282" s="17"/>
      <c r="G282" s="17"/>
      <c r="H282" s="17"/>
      <c r="I282" s="17"/>
      <c r="J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</row>
    <row r="283" spans="2:63" x14ac:dyDescent="0.25">
      <c r="B283" s="17"/>
      <c r="C283" s="17"/>
      <c r="D283" s="17"/>
      <c r="E283" s="17"/>
      <c r="F283" s="17"/>
      <c r="G283" s="17"/>
      <c r="H283" s="17"/>
      <c r="I283" s="17"/>
      <c r="J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</row>
    <row r="284" spans="2:63" x14ac:dyDescent="0.25">
      <c r="B284" s="17"/>
      <c r="C284" s="17"/>
      <c r="D284" s="17"/>
      <c r="E284" s="17"/>
      <c r="F284" s="17"/>
      <c r="G284" s="17"/>
      <c r="H284" s="17"/>
      <c r="I284" s="17"/>
      <c r="J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</row>
    <row r="285" spans="2:63" x14ac:dyDescent="0.25">
      <c r="B285" s="17"/>
      <c r="C285" s="17"/>
      <c r="D285" s="17"/>
      <c r="E285" s="17"/>
      <c r="F285" s="17"/>
      <c r="G285" s="17"/>
      <c r="H285" s="17"/>
      <c r="I285" s="17"/>
      <c r="J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</row>
    <row r="286" spans="2:63" x14ac:dyDescent="0.25">
      <c r="B286" s="17"/>
      <c r="C286" s="17"/>
      <c r="D286" s="17"/>
      <c r="E286" s="17"/>
      <c r="F286" s="17"/>
      <c r="G286" s="17"/>
      <c r="H286" s="17"/>
      <c r="I286" s="17"/>
      <c r="J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</row>
    <row r="287" spans="2:63" x14ac:dyDescent="0.25">
      <c r="B287" s="17"/>
      <c r="C287" s="17"/>
      <c r="D287" s="17"/>
      <c r="E287" s="17"/>
      <c r="F287" s="17"/>
      <c r="G287" s="17"/>
      <c r="H287" s="17"/>
      <c r="I287" s="17"/>
      <c r="J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</row>
    <row r="288" spans="2:63" x14ac:dyDescent="0.25">
      <c r="B288" s="17"/>
      <c r="C288" s="17"/>
      <c r="D288" s="17"/>
      <c r="E288" s="17"/>
      <c r="F288" s="17"/>
      <c r="G288" s="17"/>
      <c r="H288" s="17"/>
      <c r="I288" s="17"/>
      <c r="J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</row>
    <row r="289" spans="2:63" x14ac:dyDescent="0.25">
      <c r="B289" s="17"/>
      <c r="C289" s="17"/>
      <c r="D289" s="17"/>
      <c r="E289" s="17"/>
      <c r="F289" s="17"/>
      <c r="G289" s="17"/>
      <c r="H289" s="17"/>
      <c r="I289" s="17"/>
      <c r="J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</row>
    <row r="290" spans="2:63" x14ac:dyDescent="0.25">
      <c r="B290" s="17"/>
      <c r="C290" s="17"/>
      <c r="D290" s="17"/>
      <c r="E290" s="17"/>
      <c r="F290" s="17"/>
      <c r="G290" s="17"/>
      <c r="H290" s="17"/>
      <c r="I290" s="17"/>
      <c r="J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</row>
    <row r="291" spans="2:63" x14ac:dyDescent="0.25">
      <c r="B291" s="17"/>
      <c r="C291" s="17"/>
      <c r="D291" s="17"/>
      <c r="E291" s="17"/>
      <c r="F291" s="17"/>
      <c r="G291" s="17"/>
      <c r="H291" s="17"/>
      <c r="I291" s="17"/>
      <c r="J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</row>
    <row r="292" spans="2:63" x14ac:dyDescent="0.25">
      <c r="B292" s="17"/>
      <c r="C292" s="17"/>
      <c r="D292" s="17"/>
      <c r="E292" s="17"/>
      <c r="F292" s="17"/>
      <c r="G292" s="17"/>
      <c r="H292" s="17"/>
      <c r="I292" s="17"/>
      <c r="J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</row>
    <row r="293" spans="2:63" x14ac:dyDescent="0.25">
      <c r="B293" s="17"/>
      <c r="C293" s="17"/>
      <c r="D293" s="17"/>
      <c r="E293" s="17"/>
      <c r="F293" s="17"/>
      <c r="G293" s="17"/>
      <c r="H293" s="17"/>
      <c r="I293" s="17"/>
      <c r="J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</row>
    <row r="294" spans="2:63" x14ac:dyDescent="0.25">
      <c r="B294" s="17"/>
      <c r="C294" s="17"/>
      <c r="D294" s="17"/>
      <c r="E294" s="17"/>
      <c r="F294" s="17"/>
      <c r="G294" s="17"/>
      <c r="H294" s="17"/>
      <c r="I294" s="17"/>
      <c r="J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</row>
    <row r="295" spans="2:63" x14ac:dyDescent="0.25">
      <c r="B295" s="17"/>
      <c r="C295" s="17"/>
      <c r="D295" s="17"/>
      <c r="E295" s="17"/>
      <c r="F295" s="17"/>
      <c r="G295" s="17"/>
      <c r="H295" s="17"/>
      <c r="I295" s="17"/>
      <c r="J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</row>
    <row r="296" spans="2:63" x14ac:dyDescent="0.25">
      <c r="B296" s="17"/>
      <c r="C296" s="17"/>
      <c r="D296" s="17"/>
      <c r="E296" s="17"/>
      <c r="F296" s="17"/>
      <c r="G296" s="17"/>
      <c r="H296" s="17"/>
      <c r="I296" s="17"/>
      <c r="J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</row>
    <row r="297" spans="2:63" x14ac:dyDescent="0.25">
      <c r="B297" s="17"/>
      <c r="C297" s="17"/>
      <c r="D297" s="17"/>
      <c r="E297" s="17"/>
      <c r="F297" s="17"/>
      <c r="G297" s="17"/>
      <c r="H297" s="17"/>
      <c r="I297" s="17"/>
      <c r="J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</row>
    <row r="298" spans="2:63" x14ac:dyDescent="0.25">
      <c r="B298" s="17"/>
      <c r="C298" s="17"/>
      <c r="D298" s="17"/>
      <c r="E298" s="17"/>
      <c r="F298" s="17"/>
      <c r="G298" s="17"/>
      <c r="H298" s="17"/>
      <c r="I298" s="17"/>
      <c r="J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</row>
    <row r="299" spans="2:63" x14ac:dyDescent="0.25">
      <c r="B299" s="17"/>
      <c r="C299" s="17"/>
      <c r="D299" s="17"/>
      <c r="E299" s="17"/>
      <c r="F299" s="17"/>
      <c r="G299" s="17"/>
      <c r="H299" s="17"/>
      <c r="I299" s="17"/>
      <c r="J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</row>
    <row r="300" spans="2:63" x14ac:dyDescent="0.25">
      <c r="B300" s="17"/>
      <c r="C300" s="17"/>
      <c r="D300" s="17"/>
      <c r="E300" s="17"/>
      <c r="F300" s="17"/>
      <c r="G300" s="17"/>
      <c r="H300" s="17"/>
      <c r="I300" s="17"/>
      <c r="J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</row>
    <row r="301" spans="2:63" x14ac:dyDescent="0.25">
      <c r="B301" s="17"/>
      <c r="C301" s="17"/>
      <c r="D301" s="17"/>
      <c r="E301" s="17"/>
      <c r="F301" s="17"/>
      <c r="G301" s="17"/>
      <c r="H301" s="17"/>
      <c r="I301" s="17"/>
      <c r="J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</row>
    <row r="302" spans="2:63" x14ac:dyDescent="0.25">
      <c r="B302" s="17"/>
      <c r="C302" s="17"/>
      <c r="D302" s="17"/>
      <c r="E302" s="17"/>
      <c r="F302" s="17"/>
      <c r="G302" s="17"/>
      <c r="H302" s="17"/>
      <c r="I302" s="17"/>
      <c r="J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</row>
    <row r="303" spans="2:63" x14ac:dyDescent="0.25">
      <c r="B303" s="17"/>
      <c r="C303" s="17"/>
      <c r="D303" s="17"/>
      <c r="E303" s="17"/>
      <c r="F303" s="17"/>
      <c r="G303" s="17"/>
      <c r="H303" s="17"/>
      <c r="I303" s="17"/>
      <c r="J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</row>
    <row r="304" spans="2:63" x14ac:dyDescent="0.25">
      <c r="B304" s="17"/>
      <c r="C304" s="17"/>
      <c r="D304" s="17"/>
      <c r="E304" s="17"/>
      <c r="F304" s="17"/>
      <c r="G304" s="17"/>
      <c r="H304" s="17"/>
      <c r="I304" s="17"/>
      <c r="J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</row>
    <row r="305" spans="2:63" x14ac:dyDescent="0.25">
      <c r="B305" s="17"/>
      <c r="C305" s="17"/>
      <c r="D305" s="17"/>
      <c r="E305" s="17"/>
      <c r="F305" s="17"/>
      <c r="G305" s="17"/>
      <c r="H305" s="17"/>
      <c r="I305" s="17"/>
      <c r="J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</row>
    <row r="306" spans="2:63" x14ac:dyDescent="0.25">
      <c r="B306" s="17"/>
      <c r="C306" s="17"/>
      <c r="D306" s="17"/>
      <c r="E306" s="17"/>
      <c r="F306" s="17"/>
      <c r="G306" s="17"/>
      <c r="H306" s="17"/>
      <c r="I306" s="17"/>
      <c r="J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</row>
    <row r="307" spans="2:63" x14ac:dyDescent="0.25">
      <c r="B307" s="17"/>
      <c r="C307" s="17"/>
      <c r="D307" s="17"/>
      <c r="E307" s="17"/>
      <c r="F307" s="17"/>
      <c r="G307" s="17"/>
      <c r="H307" s="17"/>
      <c r="I307" s="17"/>
      <c r="J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</row>
    <row r="308" spans="2:63" x14ac:dyDescent="0.25">
      <c r="B308" s="17"/>
      <c r="C308" s="17"/>
      <c r="D308" s="17"/>
      <c r="E308" s="17"/>
      <c r="F308" s="17"/>
      <c r="G308" s="17"/>
      <c r="H308" s="17"/>
      <c r="I308" s="17"/>
      <c r="J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</row>
    <row r="309" spans="2:63" x14ac:dyDescent="0.25">
      <c r="B309" s="17"/>
      <c r="C309" s="17"/>
      <c r="D309" s="17"/>
      <c r="E309" s="17"/>
      <c r="F309" s="17"/>
      <c r="G309" s="17"/>
      <c r="H309" s="17"/>
      <c r="I309" s="17"/>
      <c r="J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</row>
    <row r="310" spans="2:63" x14ac:dyDescent="0.25">
      <c r="B310" s="17"/>
      <c r="C310" s="17"/>
      <c r="D310" s="17"/>
      <c r="E310" s="17"/>
      <c r="F310" s="17"/>
      <c r="G310" s="17"/>
      <c r="H310" s="17"/>
      <c r="I310" s="17"/>
      <c r="J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</row>
    <row r="311" spans="2:63" x14ac:dyDescent="0.25">
      <c r="B311" s="17"/>
      <c r="C311" s="17"/>
      <c r="D311" s="17"/>
      <c r="E311" s="17"/>
      <c r="F311" s="17"/>
      <c r="G311" s="17"/>
      <c r="H311" s="17"/>
      <c r="I311" s="17"/>
      <c r="J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</row>
    <row r="312" spans="2:63" x14ac:dyDescent="0.25">
      <c r="B312" s="17"/>
      <c r="C312" s="17"/>
      <c r="D312" s="17"/>
      <c r="E312" s="17"/>
      <c r="F312" s="17"/>
      <c r="G312" s="17"/>
      <c r="H312" s="17"/>
      <c r="I312" s="17"/>
      <c r="J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</row>
    <row r="313" spans="2:63" x14ac:dyDescent="0.25">
      <c r="B313" s="17"/>
      <c r="C313" s="17"/>
      <c r="D313" s="17"/>
      <c r="E313" s="17"/>
      <c r="F313" s="17"/>
      <c r="G313" s="17"/>
      <c r="H313" s="17"/>
      <c r="I313" s="17"/>
      <c r="J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</row>
    <row r="314" spans="2:63" x14ac:dyDescent="0.25">
      <c r="B314" s="17"/>
      <c r="C314" s="17"/>
      <c r="D314" s="17"/>
      <c r="E314" s="17"/>
      <c r="F314" s="17"/>
      <c r="G314" s="17"/>
      <c r="H314" s="17"/>
      <c r="I314" s="17"/>
      <c r="J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</row>
    <row r="315" spans="2:63" x14ac:dyDescent="0.25">
      <c r="B315" s="17"/>
      <c r="C315" s="17"/>
      <c r="D315" s="17"/>
      <c r="E315" s="17"/>
      <c r="F315" s="17"/>
      <c r="G315" s="17"/>
      <c r="H315" s="17"/>
      <c r="I315" s="17"/>
      <c r="J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</row>
    <row r="316" spans="2:63" x14ac:dyDescent="0.25">
      <c r="B316" s="17"/>
      <c r="C316" s="17"/>
      <c r="D316" s="17"/>
      <c r="E316" s="17"/>
      <c r="F316" s="17"/>
      <c r="G316" s="17"/>
      <c r="H316" s="17"/>
      <c r="I316" s="17"/>
      <c r="J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</row>
    <row r="317" spans="2:63" x14ac:dyDescent="0.25">
      <c r="B317" s="17"/>
      <c r="C317" s="17"/>
      <c r="D317" s="17"/>
      <c r="E317" s="17"/>
      <c r="F317" s="17"/>
      <c r="G317" s="17"/>
      <c r="H317" s="17"/>
      <c r="I317" s="17"/>
      <c r="J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</row>
    <row r="318" spans="2:63" x14ac:dyDescent="0.25">
      <c r="B318" s="17"/>
      <c r="C318" s="17"/>
      <c r="D318" s="17"/>
      <c r="E318" s="17"/>
      <c r="F318" s="17"/>
      <c r="G318" s="17"/>
      <c r="H318" s="17"/>
      <c r="I318" s="17"/>
      <c r="J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</row>
    <row r="319" spans="2:63" x14ac:dyDescent="0.25">
      <c r="B319" s="17"/>
      <c r="C319" s="17"/>
      <c r="D319" s="17"/>
      <c r="E319" s="17"/>
      <c r="F319" s="17"/>
      <c r="G319" s="17"/>
      <c r="H319" s="17"/>
      <c r="I319" s="17"/>
      <c r="J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</row>
    <row r="320" spans="2:63" x14ac:dyDescent="0.25">
      <c r="B320" s="17"/>
      <c r="C320" s="17"/>
      <c r="D320" s="17"/>
      <c r="E320" s="17"/>
      <c r="F320" s="17"/>
      <c r="G320" s="17"/>
      <c r="H320" s="17"/>
      <c r="I320" s="17"/>
      <c r="J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</row>
    <row r="321" spans="2:63" x14ac:dyDescent="0.25">
      <c r="B321" s="17"/>
      <c r="C321" s="17"/>
      <c r="D321" s="17"/>
      <c r="E321" s="17"/>
      <c r="F321" s="17"/>
      <c r="G321" s="17"/>
      <c r="H321" s="17"/>
      <c r="I321" s="17"/>
      <c r="J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</row>
    <row r="322" spans="2:63" x14ac:dyDescent="0.25">
      <c r="B322" s="17"/>
      <c r="C322" s="17"/>
      <c r="D322" s="17"/>
      <c r="E322" s="17"/>
      <c r="F322" s="17"/>
      <c r="G322" s="17"/>
      <c r="H322" s="17"/>
      <c r="I322" s="17"/>
      <c r="J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</row>
    <row r="323" spans="2:63" x14ac:dyDescent="0.25">
      <c r="B323" s="17"/>
      <c r="C323" s="17"/>
      <c r="D323" s="17"/>
      <c r="E323" s="17"/>
      <c r="F323" s="17"/>
      <c r="G323" s="17"/>
      <c r="H323" s="17"/>
      <c r="I323" s="17"/>
      <c r="J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</row>
    <row r="324" spans="2:63" x14ac:dyDescent="0.25">
      <c r="B324" s="17"/>
      <c r="C324" s="17"/>
      <c r="D324" s="17"/>
      <c r="E324" s="17"/>
      <c r="F324" s="17"/>
      <c r="G324" s="17"/>
      <c r="H324" s="17"/>
      <c r="I324" s="17"/>
      <c r="J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</row>
    <row r="325" spans="2:63" x14ac:dyDescent="0.25">
      <c r="B325" s="17"/>
      <c r="C325" s="17"/>
      <c r="D325" s="17"/>
      <c r="E325" s="17"/>
      <c r="F325" s="17"/>
      <c r="G325" s="17"/>
      <c r="H325" s="17"/>
      <c r="I325" s="17"/>
      <c r="J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</row>
    <row r="326" spans="2:63" x14ac:dyDescent="0.25">
      <c r="B326" s="17"/>
      <c r="C326" s="17"/>
      <c r="D326" s="17"/>
      <c r="E326" s="17"/>
      <c r="F326" s="17"/>
      <c r="G326" s="17"/>
      <c r="H326" s="17"/>
      <c r="I326" s="17"/>
      <c r="J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</row>
    <row r="327" spans="2:63" x14ac:dyDescent="0.25">
      <c r="B327" s="17"/>
      <c r="C327" s="17"/>
      <c r="D327" s="17"/>
      <c r="E327" s="17"/>
      <c r="F327" s="17"/>
      <c r="G327" s="17"/>
      <c r="H327" s="17"/>
      <c r="I327" s="17"/>
      <c r="J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</row>
    <row r="328" spans="2:63" x14ac:dyDescent="0.25">
      <c r="B328" s="17"/>
      <c r="C328" s="17"/>
      <c r="D328" s="17"/>
      <c r="E328" s="17"/>
      <c r="F328" s="17"/>
      <c r="G328" s="17"/>
      <c r="H328" s="17"/>
      <c r="I328" s="17"/>
      <c r="J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</row>
    <row r="329" spans="2:63" x14ac:dyDescent="0.25">
      <c r="B329" s="17"/>
      <c r="C329" s="17"/>
      <c r="D329" s="17"/>
      <c r="E329" s="17"/>
      <c r="F329" s="17"/>
      <c r="G329" s="17"/>
      <c r="H329" s="17"/>
      <c r="I329" s="17"/>
      <c r="J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</row>
    <row r="330" spans="2:63" x14ac:dyDescent="0.25">
      <c r="B330" s="17"/>
      <c r="C330" s="17"/>
      <c r="D330" s="17"/>
      <c r="E330" s="17"/>
      <c r="F330" s="17"/>
      <c r="G330" s="17"/>
      <c r="H330" s="17"/>
      <c r="I330" s="17"/>
      <c r="J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</row>
    <row r="331" spans="2:63" x14ac:dyDescent="0.25">
      <c r="B331" s="17"/>
      <c r="C331" s="17"/>
      <c r="D331" s="17"/>
      <c r="E331" s="17"/>
      <c r="F331" s="17"/>
      <c r="G331" s="17"/>
      <c r="H331" s="17"/>
      <c r="I331" s="17"/>
      <c r="J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</row>
    <row r="332" spans="2:63" x14ac:dyDescent="0.25">
      <c r="B332" s="17"/>
      <c r="C332" s="17"/>
      <c r="D332" s="17"/>
      <c r="E332" s="17"/>
      <c r="F332" s="17"/>
      <c r="G332" s="17"/>
      <c r="H332" s="17"/>
      <c r="I332" s="17"/>
      <c r="J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</row>
    <row r="333" spans="2:63" x14ac:dyDescent="0.25">
      <c r="B333" s="17"/>
      <c r="C333" s="17"/>
      <c r="D333" s="17"/>
      <c r="E333" s="17"/>
      <c r="F333" s="17"/>
      <c r="G333" s="17"/>
      <c r="H333" s="17"/>
      <c r="I333" s="17"/>
      <c r="J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</row>
    <row r="334" spans="2:63" x14ac:dyDescent="0.25">
      <c r="B334" s="17"/>
      <c r="C334" s="17"/>
      <c r="D334" s="17"/>
      <c r="E334" s="17"/>
      <c r="F334" s="17"/>
      <c r="G334" s="17"/>
      <c r="H334" s="17"/>
      <c r="I334" s="17"/>
      <c r="J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</row>
    <row r="335" spans="2:63" x14ac:dyDescent="0.25">
      <c r="B335" s="17"/>
      <c r="C335" s="17"/>
      <c r="D335" s="17"/>
      <c r="E335" s="17"/>
      <c r="F335" s="17"/>
      <c r="G335" s="17"/>
      <c r="H335" s="17"/>
      <c r="I335" s="17"/>
      <c r="J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</row>
    <row r="336" spans="2:63" x14ac:dyDescent="0.25">
      <c r="B336" s="17"/>
      <c r="C336" s="17"/>
      <c r="D336" s="17"/>
      <c r="E336" s="17"/>
      <c r="F336" s="17"/>
      <c r="G336" s="17"/>
      <c r="H336" s="17"/>
      <c r="I336" s="17"/>
      <c r="J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</row>
    <row r="337" spans="2:63" x14ac:dyDescent="0.25">
      <c r="B337" s="17"/>
      <c r="C337" s="17"/>
      <c r="D337" s="17"/>
      <c r="E337" s="17"/>
      <c r="F337" s="17"/>
      <c r="G337" s="17"/>
      <c r="H337" s="17"/>
      <c r="I337" s="17"/>
      <c r="J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</row>
    <row r="338" spans="2:63" x14ac:dyDescent="0.25">
      <c r="B338" s="17"/>
      <c r="C338" s="17"/>
      <c r="D338" s="17"/>
      <c r="E338" s="17"/>
      <c r="F338" s="17"/>
      <c r="G338" s="17"/>
      <c r="H338" s="17"/>
      <c r="I338" s="17"/>
      <c r="J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</row>
    <row r="339" spans="2:63" x14ac:dyDescent="0.25">
      <c r="B339" s="17"/>
      <c r="C339" s="17"/>
      <c r="D339" s="17"/>
      <c r="E339" s="17"/>
      <c r="F339" s="17"/>
      <c r="G339" s="17"/>
      <c r="H339" s="17"/>
      <c r="I339" s="17"/>
      <c r="J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</row>
    <row r="340" spans="2:63" x14ac:dyDescent="0.25">
      <c r="B340" s="17"/>
      <c r="C340" s="17"/>
      <c r="D340" s="17"/>
      <c r="E340" s="17"/>
      <c r="F340" s="17"/>
      <c r="G340" s="17"/>
      <c r="H340" s="17"/>
      <c r="I340" s="17"/>
      <c r="J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</row>
    <row r="341" spans="2:63" x14ac:dyDescent="0.25">
      <c r="B341" s="17"/>
      <c r="C341" s="17"/>
      <c r="D341" s="17"/>
      <c r="E341" s="17"/>
      <c r="F341" s="17"/>
      <c r="G341" s="17"/>
      <c r="H341" s="17"/>
      <c r="I341" s="17"/>
      <c r="J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</row>
    <row r="342" spans="2:63" x14ac:dyDescent="0.25">
      <c r="B342" s="17"/>
      <c r="C342" s="17"/>
      <c r="D342" s="17"/>
      <c r="E342" s="17"/>
      <c r="F342" s="17"/>
      <c r="G342" s="17"/>
      <c r="H342" s="17"/>
      <c r="I342" s="17"/>
      <c r="J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</row>
    <row r="343" spans="2:63" x14ac:dyDescent="0.25">
      <c r="B343" s="17"/>
      <c r="C343" s="17"/>
      <c r="D343" s="17"/>
      <c r="E343" s="17"/>
      <c r="F343" s="17"/>
      <c r="G343" s="17"/>
      <c r="H343" s="17"/>
      <c r="I343" s="17"/>
      <c r="J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</row>
    <row r="344" spans="2:63" x14ac:dyDescent="0.25">
      <c r="B344" s="17"/>
      <c r="C344" s="17"/>
      <c r="D344" s="17"/>
      <c r="E344" s="17"/>
      <c r="F344" s="17"/>
      <c r="G344" s="17"/>
      <c r="H344" s="17"/>
      <c r="I344" s="17"/>
      <c r="J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</row>
    <row r="345" spans="2:63" x14ac:dyDescent="0.25">
      <c r="B345" s="17"/>
      <c r="C345" s="17"/>
      <c r="D345" s="17"/>
      <c r="E345" s="17"/>
      <c r="F345" s="17"/>
      <c r="G345" s="17"/>
      <c r="H345" s="17"/>
      <c r="I345" s="17"/>
      <c r="J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</row>
    <row r="346" spans="2:63" x14ac:dyDescent="0.25">
      <c r="B346" s="17"/>
      <c r="C346" s="17"/>
      <c r="D346" s="17"/>
      <c r="E346" s="17"/>
      <c r="F346" s="17"/>
      <c r="G346" s="17"/>
      <c r="H346" s="17"/>
      <c r="I346" s="17"/>
      <c r="J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</row>
    <row r="347" spans="2:63" x14ac:dyDescent="0.25">
      <c r="B347" s="17"/>
      <c r="C347" s="17"/>
      <c r="D347" s="17"/>
      <c r="E347" s="17"/>
      <c r="F347" s="17"/>
      <c r="G347" s="17"/>
      <c r="H347" s="17"/>
      <c r="I347" s="17"/>
      <c r="J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</row>
    <row r="348" spans="2:63" x14ac:dyDescent="0.25">
      <c r="B348" s="17"/>
      <c r="C348" s="17"/>
      <c r="D348" s="17"/>
      <c r="E348" s="17"/>
      <c r="F348" s="17"/>
      <c r="G348" s="17"/>
      <c r="H348" s="17"/>
      <c r="I348" s="17"/>
      <c r="J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</row>
    <row r="349" spans="2:63" x14ac:dyDescent="0.25">
      <c r="B349" s="17"/>
      <c r="C349" s="17"/>
      <c r="D349" s="17"/>
      <c r="E349" s="17"/>
      <c r="F349" s="17"/>
      <c r="G349" s="17"/>
      <c r="H349" s="17"/>
      <c r="I349" s="17"/>
      <c r="J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</row>
    <row r="350" spans="2:63" x14ac:dyDescent="0.25">
      <c r="B350" s="17"/>
      <c r="C350" s="17"/>
      <c r="D350" s="17"/>
      <c r="E350" s="17"/>
      <c r="F350" s="17"/>
      <c r="G350" s="17"/>
      <c r="H350" s="17"/>
      <c r="I350" s="17"/>
      <c r="J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</row>
    <row r="351" spans="2:63" x14ac:dyDescent="0.25">
      <c r="B351" s="17"/>
      <c r="C351" s="17"/>
      <c r="D351" s="17"/>
      <c r="E351" s="17"/>
      <c r="F351" s="17"/>
      <c r="G351" s="17"/>
      <c r="H351" s="17"/>
      <c r="I351" s="17"/>
      <c r="J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</row>
    <row r="352" spans="2:63" x14ac:dyDescent="0.25">
      <c r="B352" s="17"/>
      <c r="C352" s="17"/>
      <c r="D352" s="17"/>
      <c r="E352" s="17"/>
      <c r="F352" s="17"/>
      <c r="G352" s="17"/>
      <c r="H352" s="17"/>
      <c r="I352" s="17"/>
      <c r="J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</row>
    <row r="353" spans="2:63" x14ac:dyDescent="0.25">
      <c r="B353" s="17"/>
      <c r="C353" s="17"/>
      <c r="D353" s="17"/>
      <c r="E353" s="17"/>
      <c r="F353" s="17"/>
      <c r="G353" s="17"/>
      <c r="H353" s="17"/>
      <c r="I353" s="17"/>
      <c r="J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</row>
    <row r="354" spans="2:63" x14ac:dyDescent="0.25">
      <c r="B354" s="17"/>
      <c r="C354" s="17"/>
      <c r="D354" s="17"/>
      <c r="E354" s="17"/>
      <c r="F354" s="17"/>
      <c r="G354" s="17"/>
      <c r="H354" s="17"/>
      <c r="I354" s="17"/>
      <c r="J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</row>
    <row r="355" spans="2:63" x14ac:dyDescent="0.25">
      <c r="B355" s="17"/>
      <c r="C355" s="17"/>
      <c r="D355" s="17"/>
      <c r="E355" s="17"/>
      <c r="F355" s="17"/>
      <c r="G355" s="17"/>
      <c r="H355" s="17"/>
      <c r="I355" s="17"/>
      <c r="J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</row>
    <row r="356" spans="2:63" x14ac:dyDescent="0.25">
      <c r="B356" s="17"/>
      <c r="C356" s="17"/>
      <c r="D356" s="17"/>
      <c r="E356" s="17"/>
      <c r="F356" s="17"/>
      <c r="G356" s="17"/>
      <c r="H356" s="17"/>
      <c r="I356" s="17"/>
      <c r="J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</row>
    <row r="357" spans="2:63" x14ac:dyDescent="0.25">
      <c r="B357" s="17"/>
      <c r="C357" s="17"/>
      <c r="D357" s="17"/>
      <c r="E357" s="17"/>
      <c r="F357" s="17"/>
      <c r="G357" s="17"/>
      <c r="H357" s="17"/>
      <c r="I357" s="17"/>
      <c r="J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</row>
    <row r="358" spans="2:63" x14ac:dyDescent="0.25">
      <c r="B358" s="17"/>
      <c r="C358" s="17"/>
      <c r="D358" s="17"/>
      <c r="E358" s="17"/>
      <c r="F358" s="17"/>
      <c r="G358" s="17"/>
      <c r="H358" s="17"/>
      <c r="I358" s="17"/>
      <c r="J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</row>
    <row r="359" spans="2:63" x14ac:dyDescent="0.25">
      <c r="B359" s="17"/>
      <c r="C359" s="17"/>
      <c r="D359" s="17"/>
      <c r="E359" s="17"/>
      <c r="F359" s="17"/>
      <c r="G359" s="17"/>
      <c r="H359" s="17"/>
      <c r="I359" s="17"/>
      <c r="J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</row>
    <row r="360" spans="2:63" x14ac:dyDescent="0.25">
      <c r="B360" s="17"/>
      <c r="C360" s="17"/>
      <c r="D360" s="17"/>
      <c r="E360" s="17"/>
      <c r="F360" s="17"/>
      <c r="G360" s="17"/>
      <c r="H360" s="17"/>
      <c r="I360" s="17"/>
      <c r="J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</row>
    <row r="361" spans="2:63" x14ac:dyDescent="0.25">
      <c r="B361" s="17"/>
      <c r="C361" s="17"/>
      <c r="D361" s="17"/>
      <c r="E361" s="17"/>
      <c r="F361" s="17"/>
      <c r="G361" s="17"/>
      <c r="H361" s="17"/>
      <c r="I361" s="17"/>
      <c r="J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</row>
    <row r="362" spans="2:63" x14ac:dyDescent="0.25">
      <c r="B362" s="17"/>
      <c r="C362" s="17"/>
      <c r="D362" s="17"/>
      <c r="E362" s="17"/>
      <c r="F362" s="17"/>
      <c r="G362" s="17"/>
      <c r="H362" s="17"/>
      <c r="I362" s="17"/>
      <c r="J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</row>
    <row r="363" spans="2:63" x14ac:dyDescent="0.25">
      <c r="B363" s="17"/>
      <c r="C363" s="17"/>
      <c r="D363" s="17"/>
      <c r="E363" s="17"/>
      <c r="F363" s="17"/>
      <c r="G363" s="17"/>
      <c r="H363" s="17"/>
      <c r="I363" s="17"/>
      <c r="J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</row>
    <row r="364" spans="2:63" x14ac:dyDescent="0.25">
      <c r="B364" s="17"/>
      <c r="C364" s="17"/>
      <c r="D364" s="17"/>
      <c r="E364" s="17"/>
      <c r="F364" s="17"/>
      <c r="G364" s="17"/>
      <c r="H364" s="17"/>
      <c r="I364" s="17"/>
      <c r="J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</row>
    <row r="365" spans="2:63" x14ac:dyDescent="0.25">
      <c r="B365" s="17"/>
      <c r="C365" s="17"/>
      <c r="D365" s="17"/>
      <c r="E365" s="17"/>
      <c r="F365" s="17"/>
      <c r="G365" s="17"/>
      <c r="H365" s="17"/>
      <c r="I365" s="17"/>
      <c r="J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</row>
    <row r="366" spans="2:63" x14ac:dyDescent="0.25">
      <c r="B366" s="17"/>
      <c r="C366" s="17"/>
      <c r="D366" s="17"/>
      <c r="E366" s="17"/>
      <c r="F366" s="17"/>
      <c r="G366" s="17"/>
      <c r="H366" s="17"/>
      <c r="I366" s="17"/>
      <c r="J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</row>
    <row r="367" spans="2:63" x14ac:dyDescent="0.25">
      <c r="B367" s="17"/>
      <c r="C367" s="17"/>
      <c r="D367" s="17"/>
      <c r="E367" s="17"/>
      <c r="F367" s="17"/>
      <c r="G367" s="17"/>
      <c r="H367" s="17"/>
      <c r="I367" s="17"/>
      <c r="J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</row>
    <row r="368" spans="2:63" x14ac:dyDescent="0.25">
      <c r="B368" s="17"/>
      <c r="C368" s="17"/>
      <c r="D368" s="17"/>
      <c r="E368" s="17"/>
      <c r="F368" s="17"/>
      <c r="G368" s="17"/>
      <c r="H368" s="17"/>
      <c r="I368" s="17"/>
      <c r="J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</row>
    <row r="369" spans="2:63" x14ac:dyDescent="0.25">
      <c r="B369" s="17"/>
      <c r="C369" s="17"/>
      <c r="D369" s="17"/>
      <c r="E369" s="17"/>
      <c r="F369" s="17"/>
      <c r="G369" s="17"/>
      <c r="H369" s="17"/>
      <c r="I369" s="17"/>
      <c r="J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</row>
    <row r="370" spans="2:63" x14ac:dyDescent="0.25">
      <c r="B370" s="17"/>
      <c r="C370" s="17"/>
      <c r="D370" s="17"/>
      <c r="E370" s="17"/>
      <c r="F370" s="17"/>
      <c r="G370" s="17"/>
      <c r="H370" s="17"/>
      <c r="I370" s="17"/>
      <c r="J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</row>
    <row r="371" spans="2:63" x14ac:dyDescent="0.25">
      <c r="B371" s="17"/>
      <c r="C371" s="17"/>
      <c r="D371" s="17"/>
      <c r="E371" s="17"/>
      <c r="F371" s="17"/>
      <c r="G371" s="17"/>
      <c r="H371" s="17"/>
      <c r="I371" s="17"/>
      <c r="J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</row>
    <row r="372" spans="2:63" x14ac:dyDescent="0.25">
      <c r="B372" s="17"/>
      <c r="C372" s="17"/>
      <c r="D372" s="17"/>
      <c r="E372" s="17"/>
      <c r="F372" s="17"/>
      <c r="G372" s="17"/>
      <c r="H372" s="17"/>
      <c r="I372" s="17"/>
      <c r="J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</row>
    <row r="373" spans="2:63" x14ac:dyDescent="0.25">
      <c r="B373" s="17"/>
      <c r="C373" s="17"/>
      <c r="D373" s="17"/>
      <c r="E373" s="17"/>
      <c r="F373" s="17"/>
      <c r="G373" s="17"/>
      <c r="H373" s="17"/>
      <c r="I373" s="17"/>
      <c r="J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</row>
    <row r="374" spans="2:63" x14ac:dyDescent="0.25">
      <c r="B374" s="17"/>
      <c r="C374" s="17"/>
      <c r="D374" s="17"/>
      <c r="E374" s="17"/>
      <c r="F374" s="17"/>
      <c r="G374" s="17"/>
      <c r="H374" s="17"/>
      <c r="I374" s="17"/>
      <c r="J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</row>
    <row r="375" spans="2:63" x14ac:dyDescent="0.25">
      <c r="B375" s="17"/>
      <c r="C375" s="17"/>
      <c r="D375" s="17"/>
      <c r="E375" s="17"/>
      <c r="F375" s="17"/>
      <c r="G375" s="17"/>
      <c r="H375" s="17"/>
      <c r="I375" s="17"/>
      <c r="J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</row>
    <row r="376" spans="2:63" x14ac:dyDescent="0.25">
      <c r="B376" s="17"/>
      <c r="C376" s="17"/>
      <c r="D376" s="17"/>
      <c r="E376" s="17"/>
      <c r="F376" s="17"/>
      <c r="G376" s="17"/>
      <c r="H376" s="17"/>
      <c r="I376" s="17"/>
      <c r="J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</row>
    <row r="377" spans="2:63" x14ac:dyDescent="0.25">
      <c r="B377" s="17"/>
      <c r="C377" s="17"/>
      <c r="D377" s="17"/>
      <c r="E377" s="17"/>
      <c r="F377" s="17"/>
      <c r="G377" s="17"/>
      <c r="H377" s="17"/>
      <c r="I377" s="17"/>
      <c r="J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</row>
    <row r="378" spans="2:63" x14ac:dyDescent="0.25">
      <c r="B378" s="17"/>
      <c r="C378" s="17"/>
      <c r="D378" s="17"/>
      <c r="E378" s="17"/>
      <c r="F378" s="17"/>
      <c r="G378" s="17"/>
      <c r="H378" s="17"/>
      <c r="I378" s="17"/>
      <c r="J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</row>
    <row r="379" spans="2:63" x14ac:dyDescent="0.25">
      <c r="B379" s="17"/>
      <c r="C379" s="17"/>
      <c r="D379" s="17"/>
      <c r="E379" s="17"/>
      <c r="F379" s="17"/>
      <c r="G379" s="17"/>
      <c r="H379" s="17"/>
      <c r="I379" s="17"/>
      <c r="J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</row>
    <row r="380" spans="2:63" x14ac:dyDescent="0.25">
      <c r="B380" s="17"/>
      <c r="C380" s="17"/>
      <c r="D380" s="17"/>
      <c r="E380" s="17"/>
      <c r="F380" s="17"/>
      <c r="G380" s="17"/>
      <c r="H380" s="17"/>
      <c r="I380" s="17"/>
      <c r="J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</row>
    <row r="381" spans="2:63" x14ac:dyDescent="0.25">
      <c r="B381" s="17"/>
      <c r="C381" s="17"/>
      <c r="D381" s="17"/>
      <c r="E381" s="17"/>
      <c r="F381" s="17"/>
      <c r="G381" s="17"/>
      <c r="H381" s="17"/>
      <c r="I381" s="17"/>
      <c r="J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</row>
    <row r="382" spans="2:63" x14ac:dyDescent="0.25">
      <c r="B382" s="17"/>
      <c r="C382" s="17"/>
      <c r="D382" s="17"/>
      <c r="E382" s="17"/>
      <c r="F382" s="17"/>
      <c r="G382" s="17"/>
      <c r="H382" s="17"/>
      <c r="I382" s="17"/>
      <c r="J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</row>
    <row r="383" spans="2:63" x14ac:dyDescent="0.25">
      <c r="B383" s="17"/>
      <c r="C383" s="17"/>
      <c r="D383" s="17"/>
      <c r="E383" s="17"/>
      <c r="F383" s="17"/>
      <c r="G383" s="17"/>
      <c r="H383" s="17"/>
      <c r="I383" s="17"/>
      <c r="J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</row>
    <row r="384" spans="2:63" x14ac:dyDescent="0.25">
      <c r="B384" s="17"/>
      <c r="C384" s="17"/>
      <c r="D384" s="17"/>
      <c r="E384" s="17"/>
      <c r="F384" s="17"/>
      <c r="G384" s="17"/>
      <c r="H384" s="17"/>
      <c r="I384" s="17"/>
      <c r="J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</row>
    <row r="385" spans="2:63" x14ac:dyDescent="0.25">
      <c r="B385" s="17"/>
      <c r="C385" s="17"/>
      <c r="D385" s="17"/>
      <c r="E385" s="17"/>
      <c r="F385" s="17"/>
      <c r="G385" s="17"/>
      <c r="H385" s="17"/>
      <c r="I385" s="17"/>
      <c r="J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</row>
    <row r="386" spans="2:63" x14ac:dyDescent="0.25">
      <c r="B386" s="17"/>
      <c r="C386" s="17"/>
      <c r="D386" s="17"/>
      <c r="E386" s="17"/>
      <c r="F386" s="17"/>
      <c r="G386" s="17"/>
      <c r="H386" s="17"/>
      <c r="I386" s="17"/>
      <c r="J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</row>
    <row r="387" spans="2:63" x14ac:dyDescent="0.25">
      <c r="B387" s="17"/>
      <c r="C387" s="17"/>
      <c r="D387" s="17"/>
      <c r="E387" s="17"/>
      <c r="F387" s="17"/>
      <c r="G387" s="17"/>
      <c r="H387" s="17"/>
      <c r="I387" s="17"/>
      <c r="J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</row>
    <row r="388" spans="2:63" x14ac:dyDescent="0.25">
      <c r="B388" s="17"/>
      <c r="C388" s="17"/>
      <c r="D388" s="17"/>
      <c r="E388" s="17"/>
      <c r="F388" s="17"/>
      <c r="G388" s="17"/>
      <c r="H388" s="17"/>
      <c r="I388" s="17"/>
      <c r="J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</row>
    <row r="389" spans="2:63" x14ac:dyDescent="0.25">
      <c r="B389" s="17"/>
      <c r="C389" s="17"/>
      <c r="D389" s="17"/>
      <c r="E389" s="17"/>
      <c r="F389" s="17"/>
      <c r="G389" s="17"/>
      <c r="H389" s="17"/>
      <c r="I389" s="17"/>
      <c r="J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</row>
    <row r="390" spans="2:63" x14ac:dyDescent="0.25">
      <c r="B390" s="17"/>
      <c r="C390" s="17"/>
      <c r="D390" s="17"/>
      <c r="E390" s="17"/>
      <c r="F390" s="17"/>
      <c r="G390" s="17"/>
      <c r="H390" s="17"/>
      <c r="I390" s="17"/>
      <c r="J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</row>
    <row r="391" spans="2:63" x14ac:dyDescent="0.25">
      <c r="B391" s="17"/>
      <c r="C391" s="17"/>
      <c r="D391" s="17"/>
      <c r="E391" s="17"/>
      <c r="F391" s="17"/>
      <c r="G391" s="17"/>
      <c r="H391" s="17"/>
      <c r="I391" s="17"/>
      <c r="J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</row>
    <row r="392" spans="2:63" x14ac:dyDescent="0.25">
      <c r="B392" s="17"/>
      <c r="C392" s="17"/>
      <c r="D392" s="17"/>
      <c r="E392" s="17"/>
      <c r="F392" s="17"/>
      <c r="G392" s="17"/>
      <c r="H392" s="17"/>
      <c r="I392" s="17"/>
      <c r="J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</row>
    <row r="393" spans="2:63" x14ac:dyDescent="0.25">
      <c r="B393" s="17"/>
      <c r="C393" s="17"/>
      <c r="D393" s="17"/>
      <c r="E393" s="17"/>
      <c r="F393" s="17"/>
      <c r="G393" s="17"/>
      <c r="H393" s="17"/>
      <c r="I393" s="17"/>
      <c r="J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</row>
    <row r="394" spans="2:63" x14ac:dyDescent="0.25">
      <c r="B394" s="17"/>
      <c r="C394" s="17"/>
      <c r="D394" s="17"/>
      <c r="E394" s="17"/>
      <c r="F394" s="17"/>
      <c r="G394" s="17"/>
      <c r="H394" s="17"/>
      <c r="I394" s="17"/>
      <c r="J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</row>
    <row r="395" spans="2:63" x14ac:dyDescent="0.25">
      <c r="B395" s="17"/>
      <c r="C395" s="17"/>
      <c r="D395" s="17"/>
      <c r="E395" s="17"/>
      <c r="F395" s="17"/>
      <c r="G395" s="17"/>
      <c r="H395" s="17"/>
      <c r="I395" s="17"/>
      <c r="J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</row>
    <row r="396" spans="2:63" x14ac:dyDescent="0.25">
      <c r="B396" s="17"/>
      <c r="C396" s="17"/>
      <c r="D396" s="17"/>
      <c r="E396" s="17"/>
      <c r="F396" s="17"/>
      <c r="G396" s="17"/>
      <c r="H396" s="17"/>
      <c r="I396" s="17"/>
      <c r="J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</row>
    <row r="397" spans="2:63" x14ac:dyDescent="0.25">
      <c r="B397" s="17"/>
      <c r="C397" s="17"/>
      <c r="D397" s="17"/>
      <c r="E397" s="17"/>
      <c r="F397" s="17"/>
      <c r="G397" s="17"/>
      <c r="H397" s="17"/>
      <c r="I397" s="17"/>
      <c r="J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</row>
    <row r="398" spans="2:63" x14ac:dyDescent="0.25">
      <c r="B398" s="17"/>
      <c r="C398" s="17"/>
      <c r="D398" s="17"/>
      <c r="E398" s="17"/>
      <c r="F398" s="17"/>
      <c r="G398" s="17"/>
      <c r="H398" s="17"/>
      <c r="I398" s="17"/>
      <c r="J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</row>
    <row r="399" spans="2:63" x14ac:dyDescent="0.25">
      <c r="B399" s="17"/>
      <c r="C399" s="17"/>
      <c r="D399" s="17"/>
      <c r="E399" s="17"/>
      <c r="F399" s="17"/>
      <c r="G399" s="17"/>
      <c r="H399" s="17"/>
      <c r="I399" s="17"/>
      <c r="J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</row>
    <row r="400" spans="2:63" x14ac:dyDescent="0.25">
      <c r="B400" s="17"/>
      <c r="C400" s="17"/>
      <c r="D400" s="17"/>
      <c r="E400" s="17"/>
      <c r="F400" s="17"/>
      <c r="G400" s="17"/>
      <c r="H400" s="17"/>
      <c r="I400" s="17"/>
      <c r="J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</row>
    <row r="401" spans="2:63" x14ac:dyDescent="0.25">
      <c r="B401" s="17"/>
      <c r="C401" s="17"/>
      <c r="D401" s="17"/>
      <c r="E401" s="17"/>
      <c r="F401" s="17"/>
      <c r="G401" s="17"/>
      <c r="H401" s="17"/>
      <c r="I401" s="17"/>
      <c r="J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</row>
    <row r="402" spans="2:63" x14ac:dyDescent="0.25">
      <c r="B402" s="17"/>
      <c r="C402" s="17"/>
      <c r="D402" s="17"/>
      <c r="E402" s="17"/>
      <c r="F402" s="17"/>
      <c r="G402" s="17"/>
      <c r="H402" s="17"/>
      <c r="I402" s="17"/>
      <c r="J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</row>
    <row r="403" spans="2:63" x14ac:dyDescent="0.25">
      <c r="B403" s="17"/>
      <c r="C403" s="17"/>
      <c r="D403" s="17"/>
      <c r="E403" s="17"/>
      <c r="F403" s="17"/>
      <c r="G403" s="17"/>
      <c r="H403" s="17"/>
      <c r="I403" s="17"/>
      <c r="J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</row>
    <row r="404" spans="2:63" x14ac:dyDescent="0.25">
      <c r="B404" s="17"/>
      <c r="C404" s="17"/>
      <c r="D404" s="17"/>
      <c r="E404" s="17"/>
      <c r="F404" s="17"/>
      <c r="G404" s="17"/>
      <c r="H404" s="17"/>
      <c r="I404" s="17"/>
      <c r="J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</row>
    <row r="405" spans="2:63" x14ac:dyDescent="0.25">
      <c r="B405" s="17"/>
      <c r="C405" s="17"/>
      <c r="D405" s="17"/>
      <c r="E405" s="17"/>
      <c r="F405" s="17"/>
      <c r="G405" s="17"/>
      <c r="H405" s="17"/>
      <c r="I405" s="17"/>
      <c r="J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</row>
    <row r="406" spans="2:63" x14ac:dyDescent="0.25">
      <c r="B406" s="17"/>
      <c r="C406" s="17"/>
      <c r="D406" s="17"/>
      <c r="E406" s="17"/>
      <c r="F406" s="17"/>
      <c r="G406" s="17"/>
      <c r="H406" s="17"/>
      <c r="I406" s="17"/>
      <c r="J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</row>
    <row r="407" spans="2:63" x14ac:dyDescent="0.25">
      <c r="B407" s="17"/>
      <c r="C407" s="17"/>
      <c r="D407" s="17"/>
      <c r="E407" s="17"/>
      <c r="F407" s="17"/>
      <c r="G407" s="17"/>
      <c r="H407" s="17"/>
      <c r="I407" s="17"/>
      <c r="J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</row>
    <row r="408" spans="2:63" x14ac:dyDescent="0.25">
      <c r="B408" s="17"/>
      <c r="C408" s="17"/>
      <c r="D408" s="17"/>
      <c r="E408" s="17"/>
      <c r="F408" s="17"/>
      <c r="G408" s="17"/>
      <c r="H408" s="17"/>
      <c r="I408" s="17"/>
      <c r="J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</row>
    <row r="409" spans="2:63" x14ac:dyDescent="0.25">
      <c r="B409" s="17"/>
      <c r="C409" s="17"/>
      <c r="D409" s="17"/>
      <c r="E409" s="17"/>
      <c r="F409" s="17"/>
      <c r="G409" s="17"/>
      <c r="H409" s="17"/>
      <c r="I409" s="17"/>
      <c r="J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</row>
    <row r="410" spans="2:63" x14ac:dyDescent="0.25">
      <c r="B410" s="17"/>
      <c r="C410" s="17"/>
      <c r="D410" s="17"/>
      <c r="E410" s="17"/>
      <c r="F410" s="17"/>
      <c r="G410" s="17"/>
      <c r="H410" s="17"/>
      <c r="I410" s="17"/>
      <c r="J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</row>
    <row r="411" spans="2:63" x14ac:dyDescent="0.25">
      <c r="B411" s="17"/>
      <c r="C411" s="17"/>
      <c r="D411" s="17"/>
      <c r="E411" s="17"/>
      <c r="F411" s="17"/>
      <c r="G411" s="17"/>
      <c r="H411" s="17"/>
      <c r="I411" s="17"/>
      <c r="J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</row>
    <row r="412" spans="2:63" x14ac:dyDescent="0.25">
      <c r="B412" s="17"/>
      <c r="C412" s="17"/>
      <c r="D412" s="17"/>
      <c r="E412" s="17"/>
      <c r="F412" s="17"/>
      <c r="G412" s="17"/>
      <c r="H412" s="17"/>
      <c r="I412" s="17"/>
      <c r="J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</row>
    <row r="413" spans="2:63" x14ac:dyDescent="0.25">
      <c r="B413" s="17"/>
      <c r="C413" s="17"/>
      <c r="D413" s="17"/>
      <c r="E413" s="17"/>
      <c r="F413" s="17"/>
      <c r="G413" s="17"/>
      <c r="H413" s="17"/>
      <c r="I413" s="17"/>
      <c r="J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</row>
    <row r="414" spans="2:63" x14ac:dyDescent="0.25">
      <c r="B414" s="17"/>
      <c r="C414" s="17"/>
      <c r="D414" s="17"/>
      <c r="E414" s="17"/>
      <c r="F414" s="17"/>
      <c r="G414" s="17"/>
      <c r="H414" s="17"/>
      <c r="I414" s="17"/>
      <c r="J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</row>
    <row r="415" spans="2:63" x14ac:dyDescent="0.25">
      <c r="B415" s="17"/>
      <c r="C415" s="17"/>
      <c r="D415" s="17"/>
      <c r="E415" s="17"/>
      <c r="F415" s="17"/>
      <c r="G415" s="17"/>
      <c r="H415" s="17"/>
      <c r="I415" s="17"/>
      <c r="J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</row>
    <row r="416" spans="2:63" x14ac:dyDescent="0.25">
      <c r="B416" s="17"/>
      <c r="C416" s="17"/>
      <c r="D416" s="17"/>
      <c r="E416" s="17"/>
      <c r="F416" s="17"/>
      <c r="G416" s="17"/>
      <c r="H416" s="17"/>
      <c r="I416" s="17"/>
      <c r="J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</row>
    <row r="417" spans="2:63" x14ac:dyDescent="0.25">
      <c r="B417" s="17"/>
      <c r="C417" s="17"/>
      <c r="D417" s="17"/>
      <c r="E417" s="17"/>
      <c r="F417" s="17"/>
      <c r="G417" s="17"/>
      <c r="H417" s="17"/>
      <c r="I417" s="17"/>
      <c r="J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</row>
    <row r="418" spans="2:63" x14ac:dyDescent="0.25">
      <c r="B418" s="17"/>
      <c r="C418" s="17"/>
      <c r="D418" s="17"/>
      <c r="E418" s="17"/>
      <c r="F418" s="17"/>
      <c r="G418" s="17"/>
      <c r="H418" s="17"/>
      <c r="I418" s="17"/>
      <c r="J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</row>
    <row r="419" spans="2:63" x14ac:dyDescent="0.25">
      <c r="B419" s="17"/>
      <c r="C419" s="17"/>
      <c r="D419" s="17"/>
      <c r="E419" s="17"/>
      <c r="F419" s="17"/>
      <c r="G419" s="17"/>
      <c r="H419" s="17"/>
      <c r="I419" s="17"/>
      <c r="J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</row>
    <row r="420" spans="2:63" x14ac:dyDescent="0.25">
      <c r="B420" s="17"/>
      <c r="C420" s="17"/>
      <c r="D420" s="17"/>
      <c r="E420" s="17"/>
      <c r="F420" s="17"/>
      <c r="G420" s="17"/>
      <c r="H420" s="17"/>
      <c r="I420" s="17"/>
      <c r="J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</row>
    <row r="421" spans="2:63" x14ac:dyDescent="0.25">
      <c r="B421" s="17"/>
      <c r="C421" s="17"/>
      <c r="D421" s="17"/>
      <c r="E421" s="17"/>
      <c r="F421" s="17"/>
      <c r="G421" s="17"/>
      <c r="H421" s="17"/>
      <c r="I421" s="17"/>
      <c r="J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</row>
    <row r="422" spans="2:63" x14ac:dyDescent="0.25">
      <c r="B422" s="17"/>
      <c r="C422" s="17"/>
      <c r="D422" s="17"/>
      <c r="E422" s="17"/>
      <c r="F422" s="17"/>
      <c r="G422" s="17"/>
      <c r="H422" s="17"/>
      <c r="I422" s="17"/>
      <c r="J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</row>
    <row r="423" spans="2:63" x14ac:dyDescent="0.25">
      <c r="B423" s="17"/>
      <c r="C423" s="17"/>
      <c r="D423" s="17"/>
      <c r="E423" s="17"/>
      <c r="F423" s="17"/>
      <c r="G423" s="17"/>
      <c r="H423" s="17"/>
      <c r="I423" s="17"/>
      <c r="J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</row>
    <row r="424" spans="2:63" x14ac:dyDescent="0.25">
      <c r="B424" s="17"/>
      <c r="C424" s="17"/>
      <c r="D424" s="17"/>
      <c r="E424" s="17"/>
      <c r="F424" s="17"/>
      <c r="G424" s="17"/>
      <c r="H424" s="17"/>
      <c r="I424" s="17"/>
      <c r="J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</row>
    <row r="425" spans="2:63" x14ac:dyDescent="0.25">
      <c r="B425" s="17"/>
      <c r="C425" s="17"/>
      <c r="D425" s="17"/>
      <c r="E425" s="17"/>
      <c r="F425" s="17"/>
      <c r="G425" s="17"/>
      <c r="H425" s="17"/>
      <c r="I425" s="17"/>
      <c r="J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</row>
    <row r="426" spans="2:63" x14ac:dyDescent="0.25">
      <c r="B426" s="17"/>
      <c r="C426" s="17"/>
      <c r="D426" s="17"/>
      <c r="E426" s="17"/>
      <c r="F426" s="17"/>
      <c r="G426" s="17"/>
      <c r="H426" s="17"/>
      <c r="I426" s="17"/>
      <c r="J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</row>
    <row r="427" spans="2:63" x14ac:dyDescent="0.25">
      <c r="B427" s="17"/>
      <c r="C427" s="17"/>
      <c r="D427" s="17"/>
      <c r="E427" s="17"/>
      <c r="F427" s="17"/>
      <c r="G427" s="17"/>
      <c r="H427" s="17"/>
      <c r="I427" s="17"/>
      <c r="J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</row>
    <row r="428" spans="2:63" x14ac:dyDescent="0.25">
      <c r="B428" s="17"/>
      <c r="C428" s="17"/>
      <c r="D428" s="17"/>
      <c r="E428" s="17"/>
      <c r="F428" s="17"/>
      <c r="G428" s="17"/>
      <c r="H428" s="17"/>
      <c r="I428" s="17"/>
      <c r="J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</row>
    <row r="429" spans="2:63" x14ac:dyDescent="0.25">
      <c r="B429" s="17"/>
      <c r="C429" s="17"/>
      <c r="D429" s="17"/>
      <c r="E429" s="17"/>
      <c r="F429" s="17"/>
      <c r="G429" s="17"/>
      <c r="H429" s="17"/>
      <c r="I429" s="17"/>
      <c r="J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</row>
    <row r="430" spans="2:63" x14ac:dyDescent="0.25">
      <c r="B430" s="17"/>
      <c r="C430" s="17"/>
      <c r="D430" s="17"/>
      <c r="E430" s="17"/>
      <c r="F430" s="17"/>
      <c r="G430" s="17"/>
      <c r="H430" s="17"/>
      <c r="I430" s="17"/>
      <c r="J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</row>
    <row r="431" spans="2:63" x14ac:dyDescent="0.25">
      <c r="B431" s="17"/>
      <c r="C431" s="17"/>
      <c r="D431" s="17"/>
      <c r="E431" s="17"/>
      <c r="F431" s="17"/>
      <c r="G431" s="17"/>
      <c r="H431" s="17"/>
      <c r="I431" s="17"/>
      <c r="J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</row>
    <row r="432" spans="2:63" x14ac:dyDescent="0.25">
      <c r="B432" s="17"/>
      <c r="C432" s="17"/>
      <c r="D432" s="17"/>
      <c r="E432" s="17"/>
      <c r="F432" s="17"/>
      <c r="G432" s="17"/>
      <c r="H432" s="17"/>
      <c r="I432" s="17"/>
      <c r="J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</row>
    <row r="433" spans="2:63" x14ac:dyDescent="0.25">
      <c r="B433" s="17"/>
      <c r="C433" s="17"/>
      <c r="D433" s="17"/>
      <c r="E433" s="17"/>
      <c r="F433" s="17"/>
      <c r="G433" s="17"/>
      <c r="H433" s="17"/>
      <c r="I433" s="17"/>
      <c r="J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</row>
    <row r="434" spans="2:63" x14ac:dyDescent="0.25">
      <c r="B434" s="17"/>
      <c r="C434" s="17"/>
      <c r="D434" s="17"/>
      <c r="E434" s="17"/>
      <c r="F434" s="17"/>
      <c r="G434" s="17"/>
      <c r="H434" s="17"/>
      <c r="I434" s="17"/>
      <c r="J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</row>
    <row r="435" spans="2:63" x14ac:dyDescent="0.25">
      <c r="B435" s="17"/>
      <c r="C435" s="17"/>
      <c r="D435" s="17"/>
      <c r="E435" s="17"/>
      <c r="F435" s="17"/>
      <c r="G435" s="17"/>
      <c r="H435" s="17"/>
      <c r="I435" s="17"/>
      <c r="J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</row>
    <row r="436" spans="2:63" x14ac:dyDescent="0.25">
      <c r="B436" s="17"/>
      <c r="C436" s="17"/>
      <c r="D436" s="17"/>
      <c r="E436" s="17"/>
      <c r="F436" s="17"/>
      <c r="G436" s="17"/>
      <c r="H436" s="17"/>
      <c r="I436" s="17"/>
      <c r="J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</row>
    <row r="437" spans="2:63" x14ac:dyDescent="0.25">
      <c r="B437" s="17"/>
      <c r="C437" s="17"/>
      <c r="D437" s="17"/>
      <c r="E437" s="17"/>
      <c r="F437" s="17"/>
      <c r="G437" s="17"/>
      <c r="H437" s="17"/>
      <c r="I437" s="17"/>
      <c r="J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</row>
    <row r="438" spans="2:63" x14ac:dyDescent="0.25">
      <c r="B438" s="17"/>
      <c r="C438" s="17"/>
      <c r="D438" s="17"/>
      <c r="E438" s="17"/>
      <c r="F438" s="17"/>
      <c r="G438" s="17"/>
      <c r="H438" s="17"/>
      <c r="I438" s="17"/>
      <c r="J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</row>
    <row r="439" spans="2:63" x14ac:dyDescent="0.25">
      <c r="B439" s="17"/>
      <c r="C439" s="17"/>
      <c r="D439" s="17"/>
      <c r="E439" s="17"/>
      <c r="F439" s="17"/>
      <c r="G439" s="17"/>
      <c r="H439" s="17"/>
      <c r="I439" s="17"/>
      <c r="J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</row>
    <row r="440" spans="2:63" x14ac:dyDescent="0.25">
      <c r="B440" s="17"/>
      <c r="C440" s="17"/>
      <c r="D440" s="17"/>
      <c r="E440" s="17"/>
      <c r="F440" s="17"/>
      <c r="G440" s="17"/>
      <c r="H440" s="17"/>
      <c r="I440" s="17"/>
      <c r="J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</row>
    <row r="441" spans="2:63" x14ac:dyDescent="0.25">
      <c r="B441" s="17"/>
      <c r="C441" s="17"/>
      <c r="D441" s="17"/>
      <c r="E441" s="17"/>
      <c r="F441" s="17"/>
      <c r="G441" s="17"/>
      <c r="H441" s="17"/>
      <c r="I441" s="17"/>
      <c r="J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</row>
    <row r="442" spans="2:63" x14ac:dyDescent="0.25">
      <c r="B442" s="17"/>
      <c r="C442" s="17"/>
      <c r="D442" s="17"/>
      <c r="E442" s="17"/>
      <c r="F442" s="17"/>
      <c r="G442" s="17"/>
      <c r="H442" s="17"/>
      <c r="I442" s="17"/>
      <c r="J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</row>
    <row r="443" spans="2:63" x14ac:dyDescent="0.25">
      <c r="B443" s="17"/>
      <c r="C443" s="17"/>
      <c r="D443" s="17"/>
      <c r="E443" s="17"/>
      <c r="F443" s="17"/>
      <c r="G443" s="17"/>
      <c r="H443" s="17"/>
      <c r="I443" s="17"/>
      <c r="J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</row>
    <row r="444" spans="2:63" x14ac:dyDescent="0.25">
      <c r="B444" s="17"/>
      <c r="C444" s="17"/>
      <c r="D444" s="17"/>
      <c r="E444" s="17"/>
      <c r="F444" s="17"/>
      <c r="G444" s="17"/>
      <c r="H444" s="17"/>
      <c r="I444" s="17"/>
      <c r="J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</row>
    <row r="445" spans="2:63" x14ac:dyDescent="0.25">
      <c r="B445" s="17"/>
      <c r="C445" s="17"/>
      <c r="D445" s="17"/>
      <c r="E445" s="17"/>
      <c r="F445" s="17"/>
      <c r="G445" s="17"/>
      <c r="H445" s="17"/>
      <c r="I445" s="17"/>
      <c r="J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</row>
    <row r="446" spans="2:63" x14ac:dyDescent="0.25">
      <c r="B446" s="17"/>
      <c r="C446" s="17"/>
      <c r="D446" s="17"/>
      <c r="E446" s="17"/>
      <c r="F446" s="17"/>
      <c r="G446" s="17"/>
      <c r="H446" s="17"/>
      <c r="I446" s="17"/>
      <c r="J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</row>
    <row r="447" spans="2:63" x14ac:dyDescent="0.25">
      <c r="B447" s="17"/>
      <c r="C447" s="17"/>
      <c r="D447" s="17"/>
      <c r="E447" s="17"/>
      <c r="F447" s="17"/>
      <c r="G447" s="17"/>
      <c r="H447" s="17"/>
      <c r="I447" s="17"/>
      <c r="J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</row>
    <row r="448" spans="2:63" x14ac:dyDescent="0.25">
      <c r="B448" s="17"/>
      <c r="C448" s="17"/>
      <c r="D448" s="17"/>
      <c r="E448" s="17"/>
      <c r="F448" s="17"/>
      <c r="G448" s="17"/>
      <c r="H448" s="17"/>
      <c r="I448" s="17"/>
      <c r="J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</row>
    <row r="449" spans="2:63" x14ac:dyDescent="0.25">
      <c r="B449" s="17"/>
      <c r="C449" s="17"/>
      <c r="D449" s="17"/>
      <c r="E449" s="17"/>
      <c r="F449" s="17"/>
      <c r="G449" s="17"/>
      <c r="H449" s="17"/>
      <c r="I449" s="17"/>
      <c r="J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</row>
    <row r="450" spans="2:63" x14ac:dyDescent="0.25">
      <c r="B450" s="17"/>
      <c r="C450" s="17"/>
      <c r="D450" s="17"/>
      <c r="E450" s="17"/>
      <c r="F450" s="17"/>
      <c r="G450" s="17"/>
      <c r="H450" s="17"/>
      <c r="I450" s="17"/>
      <c r="J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</row>
    <row r="451" spans="2:63" x14ac:dyDescent="0.25">
      <c r="B451" s="17"/>
      <c r="C451" s="17"/>
      <c r="D451" s="17"/>
      <c r="E451" s="17"/>
      <c r="F451" s="17"/>
      <c r="G451" s="17"/>
      <c r="H451" s="17"/>
      <c r="I451" s="17"/>
      <c r="J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</row>
    <row r="452" spans="2:63" x14ac:dyDescent="0.25">
      <c r="B452" s="17"/>
      <c r="C452" s="17"/>
      <c r="D452" s="17"/>
      <c r="E452" s="17"/>
      <c r="F452" s="17"/>
      <c r="G452" s="17"/>
      <c r="H452" s="17"/>
      <c r="I452" s="17"/>
      <c r="J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</row>
    <row r="453" spans="2:63" x14ac:dyDescent="0.25">
      <c r="B453" s="17"/>
      <c r="C453" s="17"/>
      <c r="D453" s="17"/>
      <c r="E453" s="17"/>
      <c r="F453" s="17"/>
      <c r="G453" s="17"/>
      <c r="H453" s="17"/>
      <c r="I453" s="17"/>
      <c r="J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</row>
    <row r="454" spans="2:63" x14ac:dyDescent="0.25">
      <c r="B454" s="17"/>
      <c r="C454" s="17"/>
      <c r="D454" s="17"/>
      <c r="E454" s="17"/>
      <c r="F454" s="17"/>
      <c r="G454" s="17"/>
      <c r="H454" s="17"/>
      <c r="I454" s="17"/>
      <c r="J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</row>
    <row r="455" spans="2:63" x14ac:dyDescent="0.25">
      <c r="B455" s="17"/>
      <c r="C455" s="17"/>
      <c r="D455" s="17"/>
      <c r="E455" s="17"/>
      <c r="F455" s="17"/>
      <c r="G455" s="17"/>
      <c r="H455" s="17"/>
      <c r="I455" s="17"/>
      <c r="J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</row>
    <row r="456" spans="2:63" x14ac:dyDescent="0.25">
      <c r="B456" s="17"/>
      <c r="C456" s="17"/>
      <c r="D456" s="17"/>
      <c r="E456" s="17"/>
      <c r="F456" s="17"/>
      <c r="G456" s="17"/>
      <c r="H456" s="17"/>
      <c r="I456" s="17"/>
      <c r="J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</row>
    <row r="457" spans="2:63" x14ac:dyDescent="0.25">
      <c r="B457" s="17"/>
      <c r="C457" s="17"/>
      <c r="D457" s="17"/>
      <c r="E457" s="17"/>
      <c r="F457" s="17"/>
      <c r="G457" s="17"/>
      <c r="H457" s="17"/>
      <c r="I457" s="17"/>
      <c r="J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</row>
    <row r="458" spans="2:63" x14ac:dyDescent="0.25">
      <c r="B458" s="17"/>
      <c r="C458" s="17"/>
      <c r="D458" s="17"/>
      <c r="E458" s="17"/>
      <c r="F458" s="17"/>
      <c r="G458" s="17"/>
      <c r="H458" s="17"/>
      <c r="I458" s="17"/>
      <c r="J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</row>
    <row r="459" spans="2:63" x14ac:dyDescent="0.25">
      <c r="B459" s="17"/>
      <c r="C459" s="17"/>
      <c r="D459" s="17"/>
      <c r="E459" s="17"/>
      <c r="F459" s="17"/>
      <c r="G459" s="17"/>
      <c r="H459" s="17"/>
      <c r="I459" s="17"/>
      <c r="J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</row>
    <row r="460" spans="2:63" x14ac:dyDescent="0.25">
      <c r="B460" s="17"/>
      <c r="C460" s="17"/>
      <c r="D460" s="17"/>
      <c r="E460" s="17"/>
      <c r="F460" s="17"/>
      <c r="G460" s="17"/>
      <c r="H460" s="17"/>
      <c r="I460" s="17"/>
      <c r="J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</row>
    <row r="461" spans="2:63" x14ac:dyDescent="0.25">
      <c r="B461" s="17"/>
      <c r="C461" s="17"/>
      <c r="D461" s="17"/>
      <c r="E461" s="17"/>
      <c r="F461" s="17"/>
      <c r="G461" s="17"/>
      <c r="H461" s="17"/>
      <c r="I461" s="17"/>
      <c r="J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</row>
    <row r="462" spans="2:63" x14ac:dyDescent="0.25">
      <c r="B462" s="17"/>
      <c r="C462" s="17"/>
      <c r="D462" s="17"/>
      <c r="E462" s="17"/>
      <c r="F462" s="17"/>
      <c r="G462" s="17"/>
      <c r="H462" s="17"/>
      <c r="I462" s="17"/>
      <c r="J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</row>
    <row r="463" spans="2:63" x14ac:dyDescent="0.25">
      <c r="B463" s="17"/>
      <c r="C463" s="17"/>
      <c r="D463" s="17"/>
      <c r="E463" s="17"/>
      <c r="F463" s="17"/>
      <c r="G463" s="17"/>
      <c r="H463" s="17"/>
      <c r="I463" s="17"/>
      <c r="J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</row>
    <row r="464" spans="2:63" x14ac:dyDescent="0.25">
      <c r="B464" s="17"/>
      <c r="C464" s="17"/>
      <c r="D464" s="17"/>
      <c r="E464" s="17"/>
      <c r="F464" s="17"/>
      <c r="G464" s="17"/>
      <c r="H464" s="17"/>
      <c r="I464" s="17"/>
      <c r="J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</row>
    <row r="465" spans="2:63" x14ac:dyDescent="0.25">
      <c r="B465" s="17"/>
      <c r="C465" s="17"/>
      <c r="D465" s="17"/>
      <c r="E465" s="17"/>
      <c r="F465" s="17"/>
      <c r="G465" s="17"/>
      <c r="H465" s="17"/>
      <c r="I465" s="17"/>
      <c r="J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</row>
    <row r="466" spans="2:63" x14ac:dyDescent="0.25">
      <c r="B466" s="17"/>
      <c r="C466" s="17"/>
      <c r="D466" s="17"/>
      <c r="E466" s="17"/>
      <c r="F466" s="17"/>
      <c r="G466" s="17"/>
      <c r="H466" s="17"/>
      <c r="I466" s="17"/>
      <c r="J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</row>
    <row r="467" spans="2:63" x14ac:dyDescent="0.25">
      <c r="B467" s="17"/>
      <c r="C467" s="17"/>
      <c r="D467" s="17"/>
      <c r="E467" s="17"/>
      <c r="F467" s="17"/>
      <c r="G467" s="17"/>
      <c r="H467" s="17"/>
      <c r="I467" s="17"/>
      <c r="J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</row>
    <row r="468" spans="2:63" x14ac:dyDescent="0.25">
      <c r="B468" s="17"/>
      <c r="C468" s="17"/>
      <c r="D468" s="17"/>
      <c r="E468" s="17"/>
      <c r="F468" s="17"/>
      <c r="G468" s="17"/>
      <c r="H468" s="17"/>
      <c r="I468" s="17"/>
      <c r="J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</row>
    <row r="469" spans="2:63" x14ac:dyDescent="0.25">
      <c r="B469" s="17"/>
      <c r="C469" s="17"/>
      <c r="D469" s="17"/>
      <c r="E469" s="17"/>
      <c r="F469" s="17"/>
      <c r="G469" s="17"/>
      <c r="H469" s="17"/>
      <c r="I469" s="17"/>
      <c r="J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</row>
    <row r="470" spans="2:63" x14ac:dyDescent="0.25">
      <c r="B470" s="17"/>
      <c r="C470" s="17"/>
      <c r="D470" s="17"/>
      <c r="E470" s="17"/>
      <c r="F470" s="17"/>
      <c r="G470" s="17"/>
      <c r="H470" s="17"/>
      <c r="I470" s="17"/>
      <c r="J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</row>
    <row r="471" spans="2:63" x14ac:dyDescent="0.25">
      <c r="B471" s="17"/>
      <c r="C471" s="17"/>
      <c r="D471" s="17"/>
      <c r="E471" s="17"/>
      <c r="F471" s="17"/>
      <c r="G471" s="17"/>
      <c r="H471" s="17"/>
      <c r="I471" s="17"/>
      <c r="J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</row>
    <row r="472" spans="2:63" x14ac:dyDescent="0.25">
      <c r="B472" s="17"/>
      <c r="C472" s="17"/>
      <c r="D472" s="17"/>
      <c r="E472" s="17"/>
      <c r="F472" s="17"/>
      <c r="G472" s="17"/>
      <c r="H472" s="17"/>
      <c r="I472" s="17"/>
      <c r="J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</row>
    <row r="473" spans="2:63" x14ac:dyDescent="0.25">
      <c r="B473" s="17"/>
      <c r="C473" s="17"/>
      <c r="D473" s="17"/>
      <c r="E473" s="17"/>
      <c r="F473" s="17"/>
      <c r="G473" s="17"/>
      <c r="H473" s="17"/>
      <c r="I473" s="17"/>
      <c r="J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</row>
    <row r="474" spans="2:63" x14ac:dyDescent="0.25">
      <c r="B474" s="17"/>
      <c r="C474" s="17"/>
      <c r="D474" s="17"/>
      <c r="E474" s="17"/>
      <c r="F474" s="17"/>
      <c r="G474" s="17"/>
      <c r="H474" s="17"/>
      <c r="I474" s="17"/>
      <c r="J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</row>
    <row r="475" spans="2:63" x14ac:dyDescent="0.25">
      <c r="B475" s="17"/>
      <c r="C475" s="17"/>
      <c r="D475" s="17"/>
      <c r="E475" s="17"/>
      <c r="F475" s="17"/>
      <c r="G475" s="17"/>
      <c r="H475" s="17"/>
      <c r="I475" s="17"/>
      <c r="J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</row>
    <row r="476" spans="2:63" x14ac:dyDescent="0.25">
      <c r="B476" s="17"/>
      <c r="C476" s="17"/>
      <c r="D476" s="17"/>
      <c r="E476" s="17"/>
      <c r="F476" s="17"/>
      <c r="G476" s="17"/>
      <c r="H476" s="17"/>
      <c r="I476" s="17"/>
      <c r="J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</row>
    <row r="477" spans="2:63" x14ac:dyDescent="0.25">
      <c r="B477" s="17"/>
      <c r="C477" s="17"/>
      <c r="D477" s="17"/>
      <c r="E477" s="17"/>
      <c r="F477" s="17"/>
      <c r="G477" s="17"/>
      <c r="H477" s="17"/>
      <c r="I477" s="17"/>
      <c r="J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</row>
    <row r="478" spans="2:63" x14ac:dyDescent="0.25">
      <c r="B478" s="17"/>
      <c r="C478" s="17"/>
      <c r="D478" s="17"/>
      <c r="E478" s="17"/>
      <c r="F478" s="17"/>
      <c r="G478" s="17"/>
      <c r="H478" s="17"/>
      <c r="I478" s="17"/>
      <c r="J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</row>
    <row r="479" spans="2:63" x14ac:dyDescent="0.25">
      <c r="B479" s="17"/>
      <c r="C479" s="17"/>
      <c r="D479" s="17"/>
      <c r="E479" s="17"/>
      <c r="F479" s="17"/>
      <c r="G479" s="17"/>
      <c r="H479" s="17"/>
      <c r="I479" s="17"/>
      <c r="J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</row>
    <row r="480" spans="2:63" x14ac:dyDescent="0.25">
      <c r="B480" s="17"/>
      <c r="C480" s="17"/>
      <c r="D480" s="17"/>
      <c r="E480" s="17"/>
      <c r="F480" s="17"/>
      <c r="G480" s="17"/>
      <c r="H480" s="17"/>
      <c r="I480" s="17"/>
      <c r="J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</row>
    <row r="481" spans="47:63" x14ac:dyDescent="0.25"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</row>
    <row r="482" spans="47:63" x14ac:dyDescent="0.25"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</row>
    <row r="483" spans="47:63" x14ac:dyDescent="0.25"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</row>
    <row r="484" spans="47:63" x14ac:dyDescent="0.25"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</row>
    <row r="485" spans="47:63" x14ac:dyDescent="0.25"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</row>
    <row r="486" spans="47:63" x14ac:dyDescent="0.25"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</row>
    <row r="487" spans="47:63" x14ac:dyDescent="0.25"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</row>
    <row r="488" spans="47:63" x14ac:dyDescent="0.25"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</row>
    <row r="489" spans="47:63" x14ac:dyDescent="0.25"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</row>
    <row r="490" spans="47:63" x14ac:dyDescent="0.25"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</row>
    <row r="491" spans="47:63" x14ac:dyDescent="0.25"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</row>
    <row r="492" spans="47:63" x14ac:dyDescent="0.25"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</row>
    <row r="493" spans="47:63" x14ac:dyDescent="0.25"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</row>
    <row r="494" spans="47:63" x14ac:dyDescent="0.25"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</row>
    <row r="495" spans="47:63" x14ac:dyDescent="0.25"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</row>
    <row r="496" spans="47:63" x14ac:dyDescent="0.25"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</row>
    <row r="497" spans="47:63" x14ac:dyDescent="0.25"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</row>
    <row r="498" spans="47:63" x14ac:dyDescent="0.25"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</row>
    <row r="499" spans="47:63" x14ac:dyDescent="0.25"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</row>
    <row r="500" spans="47:63" x14ac:dyDescent="0.25"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</row>
    <row r="501" spans="47:63" x14ac:dyDescent="0.25"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</row>
    <row r="502" spans="47:63" x14ac:dyDescent="0.25"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</row>
    <row r="503" spans="47:63" x14ac:dyDescent="0.25"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</row>
    <row r="504" spans="47:63" x14ac:dyDescent="0.25"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</row>
    <row r="505" spans="47:63" x14ac:dyDescent="0.25"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</row>
    <row r="506" spans="47:63" x14ac:dyDescent="0.25"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</row>
    <row r="507" spans="47:63" x14ac:dyDescent="0.25"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</row>
    <row r="508" spans="47:63" x14ac:dyDescent="0.25"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</row>
    <row r="509" spans="47:63" x14ac:dyDescent="0.25"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</row>
    <row r="510" spans="47:63" x14ac:dyDescent="0.25"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</row>
    <row r="511" spans="47:63" x14ac:dyDescent="0.25"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</row>
    <row r="512" spans="47:63" x14ac:dyDescent="0.25"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</row>
    <row r="513" spans="47:63" x14ac:dyDescent="0.25"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</row>
    <row r="514" spans="47:63" x14ac:dyDescent="0.25"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</row>
    <row r="515" spans="47:63" x14ac:dyDescent="0.25"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</row>
    <row r="516" spans="47:63" x14ac:dyDescent="0.25"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</row>
    <row r="517" spans="47:63" x14ac:dyDescent="0.25"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</row>
    <row r="518" spans="47:63" x14ac:dyDescent="0.25"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</row>
    <row r="519" spans="47:63" x14ac:dyDescent="0.25"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</row>
    <row r="520" spans="47:63" x14ac:dyDescent="0.25"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</row>
    <row r="521" spans="47:63" x14ac:dyDescent="0.25"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</row>
    <row r="522" spans="47:63" x14ac:dyDescent="0.25"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</row>
    <row r="523" spans="47:63" x14ac:dyDescent="0.25"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</row>
    <row r="524" spans="47:63" x14ac:dyDescent="0.25"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</row>
    <row r="525" spans="47:63" x14ac:dyDescent="0.25"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</row>
    <row r="526" spans="47:63" x14ac:dyDescent="0.25"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</row>
    <row r="527" spans="47:63" x14ac:dyDescent="0.25"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</row>
    <row r="528" spans="47:63" x14ac:dyDescent="0.25"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</row>
    <row r="529" spans="47:63" x14ac:dyDescent="0.25"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</row>
    <row r="530" spans="47:63" x14ac:dyDescent="0.25"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</row>
    <row r="531" spans="47:63" x14ac:dyDescent="0.25"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</row>
    <row r="532" spans="47:63" x14ac:dyDescent="0.25"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</row>
    <row r="533" spans="47:63" x14ac:dyDescent="0.25"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</row>
    <row r="534" spans="47:63" x14ac:dyDescent="0.25"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</row>
    <row r="535" spans="47:63" x14ac:dyDescent="0.25"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</row>
    <row r="536" spans="47:63" x14ac:dyDescent="0.25"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</row>
    <row r="537" spans="47:63" x14ac:dyDescent="0.25"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</row>
    <row r="538" spans="47:63" x14ac:dyDescent="0.25"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</row>
    <row r="539" spans="47:63" x14ac:dyDescent="0.25"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</row>
    <row r="540" spans="47:63" x14ac:dyDescent="0.25"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</row>
    <row r="541" spans="47:63" x14ac:dyDescent="0.25"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</row>
    <row r="542" spans="47:63" x14ac:dyDescent="0.25"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</row>
    <row r="543" spans="47:63" x14ac:dyDescent="0.25"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</row>
    <row r="544" spans="47:63" x14ac:dyDescent="0.25"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</row>
    <row r="545" spans="47:63" x14ac:dyDescent="0.25"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</row>
    <row r="546" spans="47:63" x14ac:dyDescent="0.25"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</row>
    <row r="547" spans="47:63" x14ac:dyDescent="0.25"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</row>
    <row r="548" spans="47:63" x14ac:dyDescent="0.25"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</row>
    <row r="549" spans="47:63" x14ac:dyDescent="0.25"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</row>
    <row r="550" spans="47:63" x14ac:dyDescent="0.25"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</row>
    <row r="551" spans="47:63" x14ac:dyDescent="0.25"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</row>
    <row r="552" spans="47:63" x14ac:dyDescent="0.25"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</row>
    <row r="553" spans="47:63" x14ac:dyDescent="0.25"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</row>
    <row r="554" spans="47:63" x14ac:dyDescent="0.25"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</row>
    <row r="555" spans="47:63" x14ac:dyDescent="0.25"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</row>
    <row r="556" spans="47:63" x14ac:dyDescent="0.25"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</row>
    <row r="557" spans="47:63" x14ac:dyDescent="0.25"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</row>
    <row r="558" spans="47:63" x14ac:dyDescent="0.25"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</row>
    <row r="559" spans="47:63" x14ac:dyDescent="0.25"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</row>
    <row r="560" spans="47:63" x14ac:dyDescent="0.25"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</row>
    <row r="561" spans="47:63" x14ac:dyDescent="0.25"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</row>
    <row r="562" spans="47:63" x14ac:dyDescent="0.25"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</row>
    <row r="563" spans="47:63" x14ac:dyDescent="0.25"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</row>
    <row r="564" spans="47:63" x14ac:dyDescent="0.25"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</row>
    <row r="565" spans="47:63" x14ac:dyDescent="0.25"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</row>
    <row r="566" spans="47:63" x14ac:dyDescent="0.25"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</row>
    <row r="567" spans="47:63" x14ac:dyDescent="0.25"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</row>
    <row r="568" spans="47:63" x14ac:dyDescent="0.25"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</row>
    <row r="569" spans="47:63" x14ac:dyDescent="0.25"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</row>
    <row r="570" spans="47:63" x14ac:dyDescent="0.25"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</row>
    <row r="571" spans="47:63" x14ac:dyDescent="0.25"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</row>
    <row r="572" spans="47:63" x14ac:dyDescent="0.25"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</row>
    <row r="573" spans="47:63" x14ac:dyDescent="0.25"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</row>
    <row r="574" spans="47:63" x14ac:dyDescent="0.25"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</row>
    <row r="575" spans="47:63" x14ac:dyDescent="0.25"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</row>
    <row r="576" spans="47:63" x14ac:dyDescent="0.25"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</row>
    <row r="577" spans="47:63" x14ac:dyDescent="0.25"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</row>
    <row r="578" spans="47:63" x14ac:dyDescent="0.25"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</row>
    <row r="579" spans="47:63" x14ac:dyDescent="0.25"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</row>
    <row r="580" spans="47:63" x14ac:dyDescent="0.25"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</row>
    <row r="581" spans="47:63" x14ac:dyDescent="0.25"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</row>
    <row r="582" spans="47:63" x14ac:dyDescent="0.25"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</row>
    <row r="583" spans="47:63" x14ac:dyDescent="0.25"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</row>
    <row r="584" spans="47:63" x14ac:dyDescent="0.25"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</row>
    <row r="585" spans="47:63" x14ac:dyDescent="0.25"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</row>
    <row r="586" spans="47:63" x14ac:dyDescent="0.25"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</row>
    <row r="587" spans="47:63" x14ac:dyDescent="0.25"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</row>
    <row r="588" spans="47:63" x14ac:dyDescent="0.25"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</row>
    <row r="589" spans="47:63" x14ac:dyDescent="0.25"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</row>
    <row r="590" spans="47:63" x14ac:dyDescent="0.25"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</row>
    <row r="591" spans="47:63" x14ac:dyDescent="0.25"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</row>
    <row r="592" spans="47:63" x14ac:dyDescent="0.25"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</row>
    <row r="593" spans="47:63" x14ac:dyDescent="0.25"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</row>
    <row r="594" spans="47:63" x14ac:dyDescent="0.25"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</row>
    <row r="595" spans="47:63" x14ac:dyDescent="0.25"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</row>
    <row r="596" spans="47:63" x14ac:dyDescent="0.25"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</row>
    <row r="597" spans="47:63" x14ac:dyDescent="0.25"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</row>
    <row r="598" spans="47:63" x14ac:dyDescent="0.25"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</row>
    <row r="599" spans="47:63" x14ac:dyDescent="0.25"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</row>
    <row r="600" spans="47:63" x14ac:dyDescent="0.25"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</row>
    <row r="601" spans="47:63" x14ac:dyDescent="0.25"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</row>
    <row r="602" spans="47:63" x14ac:dyDescent="0.25"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</row>
    <row r="603" spans="47:63" x14ac:dyDescent="0.25"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</row>
    <row r="604" spans="47:63" x14ac:dyDescent="0.25"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</row>
    <row r="605" spans="47:63" x14ac:dyDescent="0.25"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</row>
    <row r="606" spans="47:63" x14ac:dyDescent="0.25"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</row>
    <row r="607" spans="47:63" x14ac:dyDescent="0.25"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</row>
    <row r="608" spans="47:63" x14ac:dyDescent="0.25"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</row>
    <row r="609" spans="47:63" x14ac:dyDescent="0.25"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</row>
    <row r="610" spans="47:63" x14ac:dyDescent="0.25"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</row>
    <row r="611" spans="47:63" x14ac:dyDescent="0.25"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</row>
    <row r="612" spans="47:63" x14ac:dyDescent="0.25"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</row>
    <row r="613" spans="47:63" x14ac:dyDescent="0.25"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</row>
    <row r="614" spans="47:63" x14ac:dyDescent="0.25"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</row>
    <row r="615" spans="47:63" x14ac:dyDescent="0.25"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</row>
    <row r="616" spans="47:63" x14ac:dyDescent="0.25"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</row>
    <row r="617" spans="47:63" x14ac:dyDescent="0.25"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</row>
    <row r="618" spans="47:63" x14ac:dyDescent="0.25"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</row>
    <row r="619" spans="47:63" x14ac:dyDescent="0.25"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</row>
    <row r="620" spans="47:63" x14ac:dyDescent="0.25"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</row>
    <row r="621" spans="47:63" x14ac:dyDescent="0.25"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</row>
    <row r="622" spans="47:63" x14ac:dyDescent="0.25"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</row>
    <row r="623" spans="47:63" x14ac:dyDescent="0.25"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</row>
    <row r="624" spans="47:63" x14ac:dyDescent="0.25"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</row>
    <row r="625" spans="47:63" x14ac:dyDescent="0.25"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</row>
    <row r="626" spans="47:63" x14ac:dyDescent="0.25"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</row>
    <row r="627" spans="47:63" x14ac:dyDescent="0.25"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</row>
    <row r="628" spans="47:63" x14ac:dyDescent="0.25"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</row>
    <row r="629" spans="47:63" x14ac:dyDescent="0.25"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</row>
    <row r="630" spans="47:63" x14ac:dyDescent="0.25"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</row>
    <row r="631" spans="47:63" x14ac:dyDescent="0.25"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</row>
    <row r="632" spans="47:63" x14ac:dyDescent="0.25"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</row>
    <row r="633" spans="47:63" x14ac:dyDescent="0.25"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</row>
    <row r="634" spans="47:63" x14ac:dyDescent="0.25"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</row>
    <row r="635" spans="47:63" x14ac:dyDescent="0.25"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</row>
    <row r="636" spans="47:63" x14ac:dyDescent="0.25"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</row>
    <row r="637" spans="47:63" x14ac:dyDescent="0.25"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</row>
    <row r="638" spans="47:63" x14ac:dyDescent="0.25"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</row>
    <row r="639" spans="47:63" x14ac:dyDescent="0.25"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</row>
    <row r="640" spans="47:63" x14ac:dyDescent="0.25"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</row>
    <row r="641" spans="47:63" x14ac:dyDescent="0.25"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</row>
    <row r="642" spans="47:63" x14ac:dyDescent="0.25"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</row>
    <row r="643" spans="47:63" x14ac:dyDescent="0.25"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</row>
    <row r="644" spans="47:63" x14ac:dyDescent="0.25"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</row>
    <row r="645" spans="47:63" x14ac:dyDescent="0.25"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</row>
    <row r="646" spans="47:63" x14ac:dyDescent="0.25"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</row>
    <row r="647" spans="47:63" x14ac:dyDescent="0.25"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</row>
    <row r="648" spans="47:63" x14ac:dyDescent="0.25"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</row>
    <row r="649" spans="47:63" x14ac:dyDescent="0.25"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</row>
    <row r="650" spans="47:63" x14ac:dyDescent="0.25"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</row>
    <row r="651" spans="47:63" x14ac:dyDescent="0.25"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</row>
    <row r="652" spans="47:63" x14ac:dyDescent="0.25"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</row>
    <row r="653" spans="47:63" x14ac:dyDescent="0.25"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</row>
    <row r="654" spans="47:63" x14ac:dyDescent="0.25"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</row>
    <row r="655" spans="47:63" x14ac:dyDescent="0.25"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</row>
    <row r="656" spans="47:63" x14ac:dyDescent="0.25"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</row>
    <row r="657" spans="47:63" x14ac:dyDescent="0.25"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</row>
    <row r="658" spans="47:63" x14ac:dyDescent="0.25"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</row>
    <row r="659" spans="47:63" x14ac:dyDescent="0.25"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</row>
    <row r="660" spans="47:63" x14ac:dyDescent="0.25"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</row>
    <row r="661" spans="47:63" x14ac:dyDescent="0.25"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</row>
    <row r="662" spans="47:63" x14ac:dyDescent="0.25"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</row>
    <row r="663" spans="47:63" x14ac:dyDescent="0.25"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</row>
    <row r="664" spans="47:63" x14ac:dyDescent="0.25"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</row>
    <row r="665" spans="47:63" x14ac:dyDescent="0.25"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</row>
    <row r="666" spans="47:63" x14ac:dyDescent="0.25"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</row>
    <row r="667" spans="47:63" x14ac:dyDescent="0.25"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</row>
    <row r="668" spans="47:63" x14ac:dyDescent="0.25"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</row>
    <row r="669" spans="47:63" x14ac:dyDescent="0.25"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</row>
    <row r="670" spans="47:63" x14ac:dyDescent="0.25"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</row>
    <row r="671" spans="47:63" x14ac:dyDescent="0.25"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</row>
    <row r="672" spans="47:63" x14ac:dyDescent="0.25"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</row>
    <row r="673" spans="47:63" x14ac:dyDescent="0.25"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</row>
    <row r="674" spans="47:63" x14ac:dyDescent="0.25"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</row>
    <row r="675" spans="47:63" x14ac:dyDescent="0.25"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</row>
    <row r="676" spans="47:63" x14ac:dyDescent="0.25"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</row>
    <row r="677" spans="47:63" x14ac:dyDescent="0.25"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</row>
    <row r="678" spans="47:63" x14ac:dyDescent="0.25"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</row>
    <row r="679" spans="47:63" x14ac:dyDescent="0.25"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</row>
    <row r="680" spans="47:63" x14ac:dyDescent="0.25"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</row>
    <row r="681" spans="47:63" x14ac:dyDescent="0.25"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</row>
    <row r="682" spans="47:63" x14ac:dyDescent="0.25"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</row>
    <row r="683" spans="47:63" x14ac:dyDescent="0.25"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</row>
    <row r="684" spans="47:63" x14ac:dyDescent="0.25"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</row>
    <row r="685" spans="47:63" x14ac:dyDescent="0.25"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</row>
    <row r="686" spans="47:63" x14ac:dyDescent="0.25"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</row>
    <row r="687" spans="47:63" x14ac:dyDescent="0.25"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</row>
    <row r="688" spans="47:63" x14ac:dyDescent="0.25"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</row>
    <row r="689" spans="47:63" x14ac:dyDescent="0.25"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</row>
    <row r="690" spans="47:63" x14ac:dyDescent="0.25"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</row>
    <row r="691" spans="47:63" x14ac:dyDescent="0.25"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</row>
    <row r="692" spans="47:63" x14ac:dyDescent="0.25"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</row>
    <row r="693" spans="47:63" x14ac:dyDescent="0.25"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</row>
    <row r="694" spans="47:63" x14ac:dyDescent="0.25"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</row>
    <row r="695" spans="47:63" x14ac:dyDescent="0.25"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</row>
    <row r="696" spans="47:63" x14ac:dyDescent="0.25"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</row>
    <row r="697" spans="47:63" x14ac:dyDescent="0.25"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</row>
    <row r="698" spans="47:63" x14ac:dyDescent="0.25"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</row>
    <row r="699" spans="47:63" x14ac:dyDescent="0.25"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</row>
    <row r="700" spans="47:63" x14ac:dyDescent="0.25"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</row>
    <row r="701" spans="47:63" x14ac:dyDescent="0.25"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</row>
    <row r="702" spans="47:63" x14ac:dyDescent="0.25"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</row>
    <row r="703" spans="47:63" x14ac:dyDescent="0.25"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</row>
    <row r="704" spans="47:63" x14ac:dyDescent="0.25"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</row>
    <row r="705" spans="47:63" x14ac:dyDescent="0.25"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</row>
    <row r="706" spans="47:63" x14ac:dyDescent="0.25"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</row>
    <row r="707" spans="47:63" x14ac:dyDescent="0.25"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</row>
    <row r="708" spans="47:63" x14ac:dyDescent="0.25"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</row>
    <row r="709" spans="47:63" x14ac:dyDescent="0.25"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</row>
    <row r="710" spans="47:63" x14ac:dyDescent="0.25"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</row>
    <row r="711" spans="47:63" x14ac:dyDescent="0.25"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</row>
    <row r="712" spans="47:63" x14ac:dyDescent="0.25"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</row>
    <row r="713" spans="47:63" x14ac:dyDescent="0.25"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</row>
    <row r="714" spans="47:63" x14ac:dyDescent="0.25"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</row>
    <row r="715" spans="47:63" x14ac:dyDescent="0.25"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</row>
    <row r="716" spans="47:63" x14ac:dyDescent="0.25"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</row>
    <row r="717" spans="47:63" x14ac:dyDescent="0.25"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</row>
    <row r="718" spans="47:63" x14ac:dyDescent="0.25"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</row>
    <row r="719" spans="47:63" x14ac:dyDescent="0.25"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</row>
    <row r="720" spans="47:63" x14ac:dyDescent="0.25"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</row>
    <row r="721" spans="47:63" x14ac:dyDescent="0.25"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</row>
    <row r="722" spans="47:63" x14ac:dyDescent="0.25"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</row>
    <row r="723" spans="47:63" x14ac:dyDescent="0.25"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</row>
    <row r="724" spans="47:63" x14ac:dyDescent="0.25"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</row>
    <row r="725" spans="47:63" x14ac:dyDescent="0.25"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</row>
    <row r="726" spans="47:63" x14ac:dyDescent="0.25"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</row>
    <row r="727" spans="47:63" x14ac:dyDescent="0.25"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</row>
    <row r="728" spans="47:63" x14ac:dyDescent="0.25"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</row>
    <row r="729" spans="47:63" x14ac:dyDescent="0.25"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</row>
    <row r="730" spans="47:63" x14ac:dyDescent="0.25"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</row>
    <row r="731" spans="47:63" x14ac:dyDescent="0.25"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</row>
    <row r="732" spans="47:63" x14ac:dyDescent="0.25"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</row>
    <row r="733" spans="47:63" x14ac:dyDescent="0.25"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</row>
    <row r="734" spans="47:63" x14ac:dyDescent="0.25"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</row>
    <row r="735" spans="47:63" x14ac:dyDescent="0.25"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</row>
    <row r="736" spans="47:63" x14ac:dyDescent="0.25"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  <c r="BK736" s="17"/>
    </row>
    <row r="737" spans="47:63" x14ac:dyDescent="0.25"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</row>
    <row r="738" spans="47:63" x14ac:dyDescent="0.25"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</row>
    <row r="739" spans="47:63" x14ac:dyDescent="0.25"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</row>
    <row r="740" spans="47:63" x14ac:dyDescent="0.25"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  <c r="BK740" s="17"/>
    </row>
    <row r="741" spans="47:63" x14ac:dyDescent="0.25"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</row>
    <row r="742" spans="47:63" x14ac:dyDescent="0.25"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</row>
    <row r="743" spans="47:63" x14ac:dyDescent="0.25"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</row>
    <row r="744" spans="47:63" x14ac:dyDescent="0.25"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</row>
    <row r="745" spans="47:63" x14ac:dyDescent="0.25"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</row>
    <row r="746" spans="47:63" x14ac:dyDescent="0.25"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</row>
    <row r="747" spans="47:63" x14ac:dyDescent="0.25"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</row>
    <row r="748" spans="47:63" x14ac:dyDescent="0.25"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</row>
    <row r="749" spans="47:63" x14ac:dyDescent="0.25"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</row>
    <row r="750" spans="47:63" x14ac:dyDescent="0.25"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</row>
    <row r="751" spans="47:63" x14ac:dyDescent="0.25"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</row>
    <row r="752" spans="47:63" x14ac:dyDescent="0.25"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</row>
    <row r="753" spans="47:63" x14ac:dyDescent="0.25"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</row>
    <row r="754" spans="47:63" x14ac:dyDescent="0.25"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</row>
    <row r="755" spans="47:63" x14ac:dyDescent="0.25"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</row>
    <row r="756" spans="47:63" x14ac:dyDescent="0.25"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</row>
    <row r="757" spans="47:63" x14ac:dyDescent="0.25"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</row>
    <row r="758" spans="47:63" x14ac:dyDescent="0.25"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</row>
    <row r="759" spans="47:63" x14ac:dyDescent="0.25"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</row>
    <row r="760" spans="47:63" x14ac:dyDescent="0.25"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</row>
    <row r="761" spans="47:63" x14ac:dyDescent="0.25"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</row>
    <row r="762" spans="47:63" x14ac:dyDescent="0.25"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</row>
    <row r="763" spans="47:63" x14ac:dyDescent="0.25"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</row>
    <row r="764" spans="47:63" x14ac:dyDescent="0.25"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</row>
    <row r="765" spans="47:63" x14ac:dyDescent="0.25"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  <c r="BK765" s="17"/>
    </row>
    <row r="766" spans="47:63" x14ac:dyDescent="0.25"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17"/>
    </row>
    <row r="767" spans="47:63" x14ac:dyDescent="0.25"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</row>
    <row r="768" spans="47:63" x14ac:dyDescent="0.25"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</row>
    <row r="769" spans="47:63" x14ac:dyDescent="0.25"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</row>
    <row r="770" spans="47:63" x14ac:dyDescent="0.25"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</row>
    <row r="771" spans="47:63" x14ac:dyDescent="0.25"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</row>
    <row r="772" spans="47:63" x14ac:dyDescent="0.25"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</row>
    <row r="773" spans="47:63" x14ac:dyDescent="0.25"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</row>
    <row r="774" spans="47:63" x14ac:dyDescent="0.25"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</row>
    <row r="775" spans="47:63" x14ac:dyDescent="0.25"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</row>
    <row r="776" spans="47:63" x14ac:dyDescent="0.25"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</row>
    <row r="777" spans="47:63" x14ac:dyDescent="0.25"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</row>
    <row r="778" spans="47:63" x14ac:dyDescent="0.25"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</row>
    <row r="779" spans="47:63" x14ac:dyDescent="0.25"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</row>
    <row r="780" spans="47:63" x14ac:dyDescent="0.25"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</row>
    <row r="781" spans="47:63" x14ac:dyDescent="0.25"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</row>
    <row r="782" spans="47:63" x14ac:dyDescent="0.25"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</row>
    <row r="783" spans="47:63" x14ac:dyDescent="0.25"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</row>
    <row r="784" spans="47:63" x14ac:dyDescent="0.25"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</row>
    <row r="785" spans="47:63" x14ac:dyDescent="0.25"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</row>
    <row r="786" spans="47:63" x14ac:dyDescent="0.25"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</row>
    <row r="787" spans="47:63" x14ac:dyDescent="0.25"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</row>
    <row r="788" spans="47:63" x14ac:dyDescent="0.25"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</row>
    <row r="789" spans="47:63" x14ac:dyDescent="0.25"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</row>
    <row r="790" spans="47:63" x14ac:dyDescent="0.25"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</row>
    <row r="791" spans="47:63" x14ac:dyDescent="0.25"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</row>
    <row r="792" spans="47:63" x14ac:dyDescent="0.25"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</row>
    <row r="793" spans="47:63" x14ac:dyDescent="0.25"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</row>
    <row r="794" spans="47:63" x14ac:dyDescent="0.25"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</row>
    <row r="795" spans="47:63" x14ac:dyDescent="0.25"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</row>
    <row r="796" spans="47:63" x14ac:dyDescent="0.25"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</row>
    <row r="797" spans="47:63" x14ac:dyDescent="0.25"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</row>
    <row r="798" spans="47:63" x14ac:dyDescent="0.25"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</row>
    <row r="799" spans="47:63" x14ac:dyDescent="0.25"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</row>
    <row r="800" spans="47:63" x14ac:dyDescent="0.25"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</row>
    <row r="801" spans="47:63" x14ac:dyDescent="0.25"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</row>
    <row r="802" spans="47:63" x14ac:dyDescent="0.25"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</row>
    <row r="803" spans="47:63" x14ac:dyDescent="0.25"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</row>
    <row r="804" spans="47:63" x14ac:dyDescent="0.25"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</row>
    <row r="805" spans="47:63" x14ac:dyDescent="0.25"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</row>
    <row r="806" spans="47:63" x14ac:dyDescent="0.25"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</row>
    <row r="807" spans="47:63" x14ac:dyDescent="0.25"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</row>
    <row r="808" spans="47:63" x14ac:dyDescent="0.25"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</row>
    <row r="809" spans="47:63" x14ac:dyDescent="0.25"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</row>
    <row r="810" spans="47:63" x14ac:dyDescent="0.25"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</row>
    <row r="811" spans="47:63" x14ac:dyDescent="0.25"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</row>
    <row r="812" spans="47:63" x14ac:dyDescent="0.25"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</row>
    <row r="813" spans="47:63" x14ac:dyDescent="0.25"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</row>
    <row r="814" spans="47:63" x14ac:dyDescent="0.25"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</row>
    <row r="815" spans="47:63" x14ac:dyDescent="0.25"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</row>
    <row r="816" spans="47:63" x14ac:dyDescent="0.25"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</row>
    <row r="817" spans="47:63" x14ac:dyDescent="0.25"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</row>
    <row r="818" spans="47:63" x14ac:dyDescent="0.25"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</row>
    <row r="819" spans="47:63" x14ac:dyDescent="0.25"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</row>
    <row r="820" spans="47:63" x14ac:dyDescent="0.25"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</row>
    <row r="821" spans="47:63" x14ac:dyDescent="0.25"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</row>
    <row r="822" spans="47:63" x14ac:dyDescent="0.25"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</row>
    <row r="823" spans="47:63" x14ac:dyDescent="0.25"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</row>
    <row r="824" spans="47:63" x14ac:dyDescent="0.25"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</row>
    <row r="825" spans="47:63" x14ac:dyDescent="0.25"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</row>
    <row r="826" spans="47:63" x14ac:dyDescent="0.25"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</row>
    <row r="827" spans="47:63" x14ac:dyDescent="0.25"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</row>
    <row r="828" spans="47:63" x14ac:dyDescent="0.25"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</row>
    <row r="829" spans="47:63" x14ac:dyDescent="0.25"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</row>
    <row r="830" spans="47:63" x14ac:dyDescent="0.25"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</row>
    <row r="831" spans="47:63" x14ac:dyDescent="0.25"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</row>
    <row r="832" spans="47:63" x14ac:dyDescent="0.25"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</row>
    <row r="833" spans="47:63" x14ac:dyDescent="0.25"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</row>
    <row r="834" spans="47:63" x14ac:dyDescent="0.25"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</row>
    <row r="835" spans="47:63" x14ac:dyDescent="0.25"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</row>
    <row r="836" spans="47:63" x14ac:dyDescent="0.25"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</row>
    <row r="837" spans="47:63" x14ac:dyDescent="0.25"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</row>
    <row r="838" spans="47:63" x14ac:dyDescent="0.25"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</row>
    <row r="839" spans="47:63" x14ac:dyDescent="0.25"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</row>
    <row r="840" spans="47:63" x14ac:dyDescent="0.25"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</row>
    <row r="841" spans="47:63" x14ac:dyDescent="0.25"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</row>
    <row r="842" spans="47:63" x14ac:dyDescent="0.25"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</row>
    <row r="843" spans="47:63" x14ac:dyDescent="0.25"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</row>
    <row r="844" spans="47:63" x14ac:dyDescent="0.25"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</row>
    <row r="845" spans="47:63" x14ac:dyDescent="0.25"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</row>
    <row r="846" spans="47:63" x14ac:dyDescent="0.25"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</row>
    <row r="847" spans="47:63" x14ac:dyDescent="0.25"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</row>
    <row r="848" spans="47:63" x14ac:dyDescent="0.25"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</row>
    <row r="849" spans="47:63" x14ac:dyDescent="0.25"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</row>
    <row r="850" spans="47:63" x14ac:dyDescent="0.25"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</row>
    <row r="851" spans="47:63" x14ac:dyDescent="0.25"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</row>
    <row r="852" spans="47:63" x14ac:dyDescent="0.25"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</row>
    <row r="853" spans="47:63" x14ac:dyDescent="0.25"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</row>
    <row r="854" spans="47:63" x14ac:dyDescent="0.25"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</row>
    <row r="855" spans="47:63" x14ac:dyDescent="0.25"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</row>
    <row r="856" spans="47:63" x14ac:dyDescent="0.25"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</row>
    <row r="857" spans="47:63" x14ac:dyDescent="0.25"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</row>
    <row r="858" spans="47:63" x14ac:dyDescent="0.25"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</row>
    <row r="859" spans="47:63" x14ac:dyDescent="0.25"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</row>
    <row r="860" spans="47:63" x14ac:dyDescent="0.25"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</row>
    <row r="861" spans="47:63" x14ac:dyDescent="0.25"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</row>
    <row r="862" spans="47:63" x14ac:dyDescent="0.25"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</row>
    <row r="863" spans="47:63" x14ac:dyDescent="0.25"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</row>
    <row r="864" spans="47:63" x14ac:dyDescent="0.25"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</row>
    <row r="865" spans="47:63" x14ac:dyDescent="0.25"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</row>
    <row r="866" spans="47:63" x14ac:dyDescent="0.25"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</row>
    <row r="867" spans="47:63" x14ac:dyDescent="0.25"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</row>
    <row r="868" spans="47:63" x14ac:dyDescent="0.25"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</row>
    <row r="869" spans="47:63" x14ac:dyDescent="0.25"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</row>
    <row r="870" spans="47:63" x14ac:dyDescent="0.25"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</row>
    <row r="871" spans="47:63" x14ac:dyDescent="0.25"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</row>
    <row r="872" spans="47:63" x14ac:dyDescent="0.25"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</row>
    <row r="873" spans="47:63" x14ac:dyDescent="0.25"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</row>
    <row r="874" spans="47:63" x14ac:dyDescent="0.25"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</row>
    <row r="875" spans="47:63" x14ac:dyDescent="0.25"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</row>
    <row r="876" spans="47:63" x14ac:dyDescent="0.25"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</row>
    <row r="877" spans="47:63" x14ac:dyDescent="0.25"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</row>
    <row r="878" spans="47:63" x14ac:dyDescent="0.25"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</row>
    <row r="879" spans="47:63" x14ac:dyDescent="0.25"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</row>
    <row r="880" spans="47:63" x14ac:dyDescent="0.25"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</row>
    <row r="881" spans="47:63" x14ac:dyDescent="0.25"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</row>
    <row r="882" spans="47:63" x14ac:dyDescent="0.25"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</row>
    <row r="883" spans="47:63" x14ac:dyDescent="0.25"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</row>
    <row r="884" spans="47:63" x14ac:dyDescent="0.25"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</row>
    <row r="885" spans="47:63" x14ac:dyDescent="0.25"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</row>
    <row r="886" spans="47:63" x14ac:dyDescent="0.25"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</row>
    <row r="887" spans="47:63" x14ac:dyDescent="0.25"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</row>
    <row r="888" spans="47:63" x14ac:dyDescent="0.25"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</row>
    <row r="889" spans="47:63" x14ac:dyDescent="0.25"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</row>
    <row r="890" spans="47:63" x14ac:dyDescent="0.25"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</row>
    <row r="891" spans="47:63" x14ac:dyDescent="0.25"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</row>
    <row r="892" spans="47:63" x14ac:dyDescent="0.25"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</row>
    <row r="893" spans="47:63" x14ac:dyDescent="0.25"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</row>
    <row r="894" spans="47:63" x14ac:dyDescent="0.25"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</row>
    <row r="895" spans="47:63" x14ac:dyDescent="0.25"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</row>
    <row r="896" spans="47:63" x14ac:dyDescent="0.25"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</row>
    <row r="897" spans="47:63" x14ac:dyDescent="0.25"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</row>
    <row r="898" spans="47:63" x14ac:dyDescent="0.25"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</row>
    <row r="899" spans="47:63" x14ac:dyDescent="0.25"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</row>
    <row r="900" spans="47:63" x14ac:dyDescent="0.25"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</row>
    <row r="901" spans="47:63" x14ac:dyDescent="0.25"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</row>
    <row r="902" spans="47:63" x14ac:dyDescent="0.25"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</row>
    <row r="903" spans="47:63" x14ac:dyDescent="0.25"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</row>
    <row r="904" spans="47:63" x14ac:dyDescent="0.25"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</row>
    <row r="905" spans="47:63" x14ac:dyDescent="0.25"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</row>
    <row r="906" spans="47:63" x14ac:dyDescent="0.25"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</row>
    <row r="907" spans="47:63" x14ac:dyDescent="0.25"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</row>
    <row r="908" spans="47:63" x14ac:dyDescent="0.25"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</row>
    <row r="909" spans="47:63" x14ac:dyDescent="0.25"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</row>
    <row r="910" spans="47:63" x14ac:dyDescent="0.25"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</row>
    <row r="911" spans="47:63" x14ac:dyDescent="0.25"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</row>
    <row r="912" spans="47:63" x14ac:dyDescent="0.25"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</row>
    <row r="913" spans="47:63" x14ac:dyDescent="0.25"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</row>
    <row r="914" spans="47:63" x14ac:dyDescent="0.25"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</row>
    <row r="915" spans="47:63" x14ac:dyDescent="0.25"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</row>
    <row r="916" spans="47:63" x14ac:dyDescent="0.25"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</row>
    <row r="917" spans="47:63" x14ac:dyDescent="0.25"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</row>
    <row r="918" spans="47:63" x14ac:dyDescent="0.25"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</row>
    <row r="919" spans="47:63" x14ac:dyDescent="0.25"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</row>
    <row r="920" spans="47:63" x14ac:dyDescent="0.25"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</row>
    <row r="921" spans="47:63" x14ac:dyDescent="0.25"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</row>
    <row r="922" spans="47:63" x14ac:dyDescent="0.25"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</row>
    <row r="923" spans="47:63" x14ac:dyDescent="0.25"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</row>
    <row r="924" spans="47:63" x14ac:dyDescent="0.25"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</row>
    <row r="925" spans="47:63" x14ac:dyDescent="0.25"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</row>
    <row r="926" spans="47:63" x14ac:dyDescent="0.25"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</row>
    <row r="927" spans="47:63" x14ac:dyDescent="0.25"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</row>
    <row r="928" spans="47:63" x14ac:dyDescent="0.25"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</row>
    <row r="929" spans="47:63" x14ac:dyDescent="0.25"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</row>
    <row r="930" spans="47:63" x14ac:dyDescent="0.25"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</row>
    <row r="931" spans="47:63" x14ac:dyDescent="0.25"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</row>
    <row r="932" spans="47:63" x14ac:dyDescent="0.25"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</row>
    <row r="933" spans="47:63" x14ac:dyDescent="0.25"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</row>
    <row r="934" spans="47:63" x14ac:dyDescent="0.25"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</row>
    <row r="935" spans="47:63" x14ac:dyDescent="0.25"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</row>
    <row r="936" spans="47:63" x14ac:dyDescent="0.25"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</row>
    <row r="937" spans="47:63" x14ac:dyDescent="0.25"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</row>
    <row r="938" spans="47:63" x14ac:dyDescent="0.25"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</row>
    <row r="939" spans="47:63" x14ac:dyDescent="0.25"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</row>
    <row r="940" spans="47:63" x14ac:dyDescent="0.25"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</row>
    <row r="941" spans="47:63" x14ac:dyDescent="0.25"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</row>
    <row r="942" spans="47:63" x14ac:dyDescent="0.25"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</row>
    <row r="943" spans="47:63" x14ac:dyDescent="0.25"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</row>
    <row r="944" spans="47:63" x14ac:dyDescent="0.25"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</row>
    <row r="945" spans="47:63" x14ac:dyDescent="0.25"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</row>
    <row r="946" spans="47:63" x14ac:dyDescent="0.25"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</row>
    <row r="947" spans="47:63" x14ac:dyDescent="0.25"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</row>
    <row r="948" spans="47:63" x14ac:dyDescent="0.25"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</row>
    <row r="949" spans="47:63" x14ac:dyDescent="0.25"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</row>
    <row r="950" spans="47:63" x14ac:dyDescent="0.25"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</row>
    <row r="951" spans="47:63" x14ac:dyDescent="0.25"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</row>
    <row r="952" spans="47:63" x14ac:dyDescent="0.25"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</row>
    <row r="953" spans="47:63" x14ac:dyDescent="0.25"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</row>
    <row r="954" spans="47:63" x14ac:dyDescent="0.25"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</row>
    <row r="955" spans="47:63" x14ac:dyDescent="0.25"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</row>
    <row r="956" spans="47:63" x14ac:dyDescent="0.25"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</row>
    <row r="957" spans="47:63" x14ac:dyDescent="0.25"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</row>
    <row r="958" spans="47:63" x14ac:dyDescent="0.25"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</row>
    <row r="959" spans="47:63" x14ac:dyDescent="0.25"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</row>
    <row r="960" spans="47:63" x14ac:dyDescent="0.25"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</row>
    <row r="961" spans="47:63" x14ac:dyDescent="0.25"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</row>
    <row r="962" spans="47:63" x14ac:dyDescent="0.25"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</row>
    <row r="963" spans="47:63" x14ac:dyDescent="0.25"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</row>
    <row r="964" spans="47:63" x14ac:dyDescent="0.25"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</row>
    <row r="965" spans="47:63" x14ac:dyDescent="0.25"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</row>
    <row r="966" spans="47:63" x14ac:dyDescent="0.25"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</row>
    <row r="967" spans="47:63" x14ac:dyDescent="0.25"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</row>
    <row r="968" spans="47:63" x14ac:dyDescent="0.25"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</row>
    <row r="969" spans="47:63" x14ac:dyDescent="0.25"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</row>
    <row r="970" spans="47:63" x14ac:dyDescent="0.25"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</row>
    <row r="971" spans="47:63" x14ac:dyDescent="0.25"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</row>
    <row r="972" spans="47:63" x14ac:dyDescent="0.25"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</row>
    <row r="973" spans="47:63" x14ac:dyDescent="0.25"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</row>
    <row r="974" spans="47:63" x14ac:dyDescent="0.25"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</row>
    <row r="975" spans="47:63" x14ac:dyDescent="0.25"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</row>
    <row r="976" spans="47:63" x14ac:dyDescent="0.25"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</row>
    <row r="977" spans="47:63" x14ac:dyDescent="0.25"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</row>
    <row r="978" spans="47:63" x14ac:dyDescent="0.25"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</row>
    <row r="979" spans="47:63" x14ac:dyDescent="0.25"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</row>
    <row r="980" spans="47:63" x14ac:dyDescent="0.25"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</row>
    <row r="981" spans="47:63" x14ac:dyDescent="0.25"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</row>
    <row r="982" spans="47:63" x14ac:dyDescent="0.25"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</row>
    <row r="983" spans="47:63" x14ac:dyDescent="0.25"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</row>
    <row r="984" spans="47:63" x14ac:dyDescent="0.25"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</row>
    <row r="985" spans="47:63" x14ac:dyDescent="0.25"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</row>
    <row r="986" spans="47:63" x14ac:dyDescent="0.25"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</row>
    <row r="987" spans="47:63" x14ac:dyDescent="0.25"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</row>
    <row r="988" spans="47:63" x14ac:dyDescent="0.25"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</row>
    <row r="989" spans="47:63" x14ac:dyDescent="0.25"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</row>
    <row r="990" spans="47:63" x14ac:dyDescent="0.25"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</row>
    <row r="991" spans="47:63" x14ac:dyDescent="0.25"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</row>
    <row r="992" spans="47:63" x14ac:dyDescent="0.25"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</row>
    <row r="993" spans="47:63" x14ac:dyDescent="0.25"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</row>
    <row r="994" spans="47:63" x14ac:dyDescent="0.25"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</row>
    <row r="995" spans="47:63" x14ac:dyDescent="0.25"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</row>
    <row r="996" spans="47:63" x14ac:dyDescent="0.25"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</row>
    <row r="997" spans="47:63" x14ac:dyDescent="0.25"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</row>
    <row r="998" spans="47:63" x14ac:dyDescent="0.25"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</row>
    <row r="999" spans="47:63" x14ac:dyDescent="0.25"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</row>
    <row r="1000" spans="47:63" x14ac:dyDescent="0.25"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</row>
    <row r="1001" spans="47:63" x14ac:dyDescent="0.25"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  <c r="BH1001" s="17"/>
      <c r="BI1001" s="17"/>
      <c r="BJ1001" s="17"/>
      <c r="BK1001" s="17"/>
    </row>
    <row r="1002" spans="47:63" x14ac:dyDescent="0.25"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7"/>
      <c r="BG1002" s="17"/>
      <c r="BH1002" s="17"/>
      <c r="BI1002" s="17"/>
      <c r="BJ1002" s="17"/>
      <c r="BK1002" s="17"/>
    </row>
    <row r="1003" spans="47:63" x14ac:dyDescent="0.25"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7"/>
      <c r="BG1003" s="17"/>
      <c r="BH1003" s="17"/>
      <c r="BI1003" s="17"/>
      <c r="BJ1003" s="17"/>
      <c r="BK1003" s="17"/>
    </row>
    <row r="1004" spans="47:63" x14ac:dyDescent="0.25"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7"/>
      <c r="BG1004" s="17"/>
      <c r="BH1004" s="17"/>
      <c r="BI1004" s="17"/>
      <c r="BJ1004" s="17"/>
      <c r="BK1004" s="17"/>
    </row>
    <row r="1005" spans="47:63" x14ac:dyDescent="0.25"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7"/>
      <c r="BG1005" s="17"/>
      <c r="BH1005" s="17"/>
      <c r="BI1005" s="17"/>
      <c r="BJ1005" s="17"/>
      <c r="BK1005" s="17"/>
    </row>
    <row r="1006" spans="47:63" x14ac:dyDescent="0.25"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7"/>
      <c r="BG1006" s="17"/>
      <c r="BH1006" s="17"/>
      <c r="BI1006" s="17"/>
      <c r="BJ1006" s="17"/>
      <c r="BK1006" s="17"/>
    </row>
    <row r="1007" spans="47:63" x14ac:dyDescent="0.25"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7"/>
      <c r="BG1007" s="17"/>
      <c r="BH1007" s="17"/>
      <c r="BI1007" s="17"/>
      <c r="BJ1007" s="17"/>
      <c r="BK1007" s="17"/>
    </row>
    <row r="1008" spans="47:63" x14ac:dyDescent="0.25"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7"/>
      <c r="BG1008" s="17"/>
      <c r="BH1008" s="17"/>
      <c r="BI1008" s="17"/>
      <c r="BJ1008" s="17"/>
      <c r="BK1008" s="17"/>
    </row>
    <row r="1009" spans="47:63" x14ac:dyDescent="0.25"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7"/>
      <c r="BG1009" s="17"/>
      <c r="BH1009" s="17"/>
      <c r="BI1009" s="17"/>
      <c r="BJ1009" s="17"/>
      <c r="BK1009" s="17"/>
    </row>
    <row r="1010" spans="47:63" x14ac:dyDescent="0.25"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7"/>
      <c r="BG1010" s="17"/>
      <c r="BH1010" s="17"/>
      <c r="BI1010" s="17"/>
      <c r="BJ1010" s="17"/>
      <c r="BK1010" s="17"/>
    </row>
    <row r="1011" spans="47:63" x14ac:dyDescent="0.25"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7"/>
      <c r="BG1011" s="17"/>
      <c r="BH1011" s="17"/>
      <c r="BI1011" s="17"/>
      <c r="BJ1011" s="17"/>
      <c r="BK1011" s="17"/>
    </row>
    <row r="1012" spans="47:63" x14ac:dyDescent="0.25"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7"/>
      <c r="BG1012" s="17"/>
      <c r="BH1012" s="17"/>
      <c r="BI1012" s="17"/>
      <c r="BJ1012" s="17"/>
      <c r="BK1012" s="17"/>
    </row>
    <row r="1013" spans="47:63" x14ac:dyDescent="0.25"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7"/>
      <c r="BG1013" s="17"/>
      <c r="BH1013" s="17"/>
      <c r="BI1013" s="17"/>
      <c r="BJ1013" s="17"/>
      <c r="BK1013" s="17"/>
    </row>
    <row r="1014" spans="47:63" x14ac:dyDescent="0.25"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7"/>
      <c r="BG1014" s="17"/>
      <c r="BH1014" s="17"/>
      <c r="BI1014" s="17"/>
      <c r="BJ1014" s="17"/>
      <c r="BK1014" s="17"/>
    </row>
    <row r="1015" spans="47:63" x14ac:dyDescent="0.25"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7"/>
      <c r="BG1015" s="17"/>
      <c r="BH1015" s="17"/>
      <c r="BI1015" s="17"/>
      <c r="BJ1015" s="17"/>
      <c r="BK1015" s="17"/>
    </row>
    <row r="1016" spans="47:63" x14ac:dyDescent="0.25"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7"/>
      <c r="BG1016" s="17"/>
      <c r="BH1016" s="17"/>
      <c r="BI1016" s="17"/>
      <c r="BJ1016" s="17"/>
      <c r="BK1016" s="17"/>
    </row>
    <row r="1017" spans="47:63" x14ac:dyDescent="0.25"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7"/>
      <c r="BG1017" s="17"/>
      <c r="BH1017" s="17"/>
      <c r="BI1017" s="17"/>
      <c r="BJ1017" s="17"/>
      <c r="BK1017" s="17"/>
    </row>
    <row r="1018" spans="47:63" x14ac:dyDescent="0.25"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7"/>
      <c r="BG1018" s="17"/>
      <c r="BH1018" s="17"/>
      <c r="BI1018" s="17"/>
      <c r="BJ1018" s="17"/>
      <c r="BK1018" s="17"/>
    </row>
    <row r="1019" spans="47:63" x14ac:dyDescent="0.25"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7"/>
      <c r="BG1019" s="17"/>
      <c r="BH1019" s="17"/>
      <c r="BI1019" s="17"/>
      <c r="BJ1019" s="17"/>
      <c r="BK1019" s="17"/>
    </row>
    <row r="1020" spans="47:63" x14ac:dyDescent="0.25"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7"/>
      <c r="BG1020" s="17"/>
      <c r="BH1020" s="17"/>
      <c r="BI1020" s="17"/>
      <c r="BJ1020" s="17"/>
      <c r="BK1020" s="17"/>
    </row>
    <row r="1021" spans="47:63" x14ac:dyDescent="0.25"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7"/>
      <c r="BG1021" s="17"/>
      <c r="BH1021" s="17"/>
      <c r="BI1021" s="17"/>
      <c r="BJ1021" s="17"/>
      <c r="BK1021" s="17"/>
    </row>
    <row r="1022" spans="47:63" x14ac:dyDescent="0.25"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7"/>
      <c r="BG1022" s="17"/>
      <c r="BH1022" s="17"/>
      <c r="BI1022" s="17"/>
      <c r="BJ1022" s="17"/>
      <c r="BK1022" s="17"/>
    </row>
    <row r="1023" spans="47:63" x14ac:dyDescent="0.25"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7"/>
      <c r="BG1023" s="17"/>
      <c r="BH1023" s="17"/>
      <c r="BI1023" s="17"/>
      <c r="BJ1023" s="17"/>
      <c r="BK1023" s="17"/>
    </row>
    <row r="1024" spans="47:63" x14ac:dyDescent="0.25"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7"/>
      <c r="BG1024" s="17"/>
      <c r="BH1024" s="17"/>
      <c r="BI1024" s="17"/>
      <c r="BJ1024" s="17"/>
      <c r="BK1024" s="17"/>
    </row>
    <row r="1025" spans="47:63" x14ac:dyDescent="0.25"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7"/>
      <c r="BG1025" s="17"/>
      <c r="BH1025" s="17"/>
      <c r="BI1025" s="17"/>
      <c r="BJ1025" s="17"/>
      <c r="BK1025" s="17"/>
    </row>
    <row r="1026" spans="47:63" x14ac:dyDescent="0.25"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7"/>
      <c r="BG1026" s="17"/>
      <c r="BH1026" s="17"/>
      <c r="BI1026" s="17"/>
      <c r="BJ1026" s="17"/>
      <c r="BK1026" s="17"/>
    </row>
    <row r="1027" spans="47:63" x14ac:dyDescent="0.25"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7"/>
      <c r="BG1027" s="17"/>
      <c r="BH1027" s="17"/>
      <c r="BI1027" s="17"/>
      <c r="BJ1027" s="17"/>
      <c r="BK1027" s="17"/>
    </row>
    <row r="1028" spans="47:63" x14ac:dyDescent="0.25"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7"/>
      <c r="BG1028" s="17"/>
      <c r="BH1028" s="17"/>
      <c r="BI1028" s="17"/>
      <c r="BJ1028" s="17"/>
      <c r="BK1028" s="17"/>
    </row>
    <row r="1029" spans="47:63" x14ac:dyDescent="0.25"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7"/>
      <c r="BG1029" s="17"/>
      <c r="BH1029" s="17"/>
      <c r="BI1029" s="17"/>
      <c r="BJ1029" s="17"/>
      <c r="BK1029" s="17"/>
    </row>
    <row r="1030" spans="47:63" x14ac:dyDescent="0.25"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7"/>
      <c r="BG1030" s="17"/>
      <c r="BH1030" s="17"/>
      <c r="BI1030" s="17"/>
      <c r="BJ1030" s="17"/>
      <c r="BK1030" s="17"/>
    </row>
    <row r="1031" spans="47:63" x14ac:dyDescent="0.25"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7"/>
      <c r="BG1031" s="17"/>
      <c r="BH1031" s="17"/>
      <c r="BI1031" s="17"/>
      <c r="BJ1031" s="17"/>
      <c r="BK1031" s="17"/>
    </row>
    <row r="1032" spans="47:63" x14ac:dyDescent="0.25"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7"/>
      <c r="BG1032" s="17"/>
      <c r="BH1032" s="17"/>
      <c r="BI1032" s="17"/>
      <c r="BJ1032" s="17"/>
      <c r="BK1032" s="17"/>
    </row>
    <row r="1033" spans="47:63" x14ac:dyDescent="0.25"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7"/>
      <c r="BG1033" s="17"/>
      <c r="BH1033" s="17"/>
      <c r="BI1033" s="17"/>
      <c r="BJ1033" s="17"/>
      <c r="BK1033" s="17"/>
    </row>
    <row r="1034" spans="47:63" x14ac:dyDescent="0.25"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7"/>
      <c r="BG1034" s="17"/>
      <c r="BH1034" s="17"/>
      <c r="BI1034" s="17"/>
      <c r="BJ1034" s="17"/>
      <c r="BK1034" s="17"/>
    </row>
    <row r="1035" spans="47:63" x14ac:dyDescent="0.25"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7"/>
      <c r="BG1035" s="17"/>
      <c r="BH1035" s="17"/>
      <c r="BI1035" s="17"/>
      <c r="BJ1035" s="17"/>
      <c r="BK1035" s="17"/>
    </row>
    <row r="1036" spans="47:63" x14ac:dyDescent="0.25"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7"/>
      <c r="BG1036" s="17"/>
      <c r="BH1036" s="17"/>
      <c r="BI1036" s="17"/>
      <c r="BJ1036" s="17"/>
      <c r="BK1036" s="17"/>
    </row>
    <row r="1037" spans="47:63" x14ac:dyDescent="0.25"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7"/>
      <c r="BG1037" s="17"/>
      <c r="BH1037" s="17"/>
      <c r="BI1037" s="17"/>
      <c r="BJ1037" s="17"/>
      <c r="BK1037" s="17"/>
    </row>
    <row r="1038" spans="47:63" x14ac:dyDescent="0.25"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7"/>
      <c r="BG1038" s="17"/>
      <c r="BH1038" s="17"/>
      <c r="BI1038" s="17"/>
      <c r="BJ1038" s="17"/>
      <c r="BK1038" s="17"/>
    </row>
    <row r="1039" spans="47:63" x14ac:dyDescent="0.25"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7"/>
      <c r="BG1039" s="17"/>
      <c r="BH1039" s="17"/>
      <c r="BI1039" s="17"/>
      <c r="BJ1039" s="17"/>
      <c r="BK1039" s="17"/>
    </row>
    <row r="1040" spans="47:63" x14ac:dyDescent="0.25"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7"/>
      <c r="BG1040" s="17"/>
      <c r="BH1040" s="17"/>
      <c r="BI1040" s="17"/>
      <c r="BJ1040" s="17"/>
      <c r="BK1040" s="17"/>
    </row>
    <row r="1041" spans="47:63" x14ac:dyDescent="0.25"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7"/>
      <c r="BG1041" s="17"/>
      <c r="BH1041" s="17"/>
      <c r="BI1041" s="17"/>
      <c r="BJ1041" s="17"/>
      <c r="BK1041" s="17"/>
    </row>
    <row r="1042" spans="47:63" x14ac:dyDescent="0.25"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7"/>
      <c r="BG1042" s="17"/>
      <c r="BH1042" s="17"/>
      <c r="BI1042" s="17"/>
      <c r="BJ1042" s="17"/>
      <c r="BK1042" s="17"/>
    </row>
    <row r="1043" spans="47:63" x14ac:dyDescent="0.25"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7"/>
      <c r="BG1043" s="17"/>
      <c r="BH1043" s="17"/>
      <c r="BI1043" s="17"/>
      <c r="BJ1043" s="17"/>
      <c r="BK1043" s="17"/>
    </row>
    <row r="1044" spans="47:63" x14ac:dyDescent="0.25"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7"/>
      <c r="BG1044" s="17"/>
      <c r="BH1044" s="17"/>
      <c r="BI1044" s="17"/>
      <c r="BJ1044" s="17"/>
      <c r="BK1044" s="17"/>
    </row>
    <row r="1045" spans="47:63" x14ac:dyDescent="0.25"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7"/>
      <c r="BG1045" s="17"/>
      <c r="BH1045" s="17"/>
      <c r="BI1045" s="17"/>
      <c r="BJ1045" s="17"/>
      <c r="BK1045" s="17"/>
    </row>
    <row r="1046" spans="47:63" x14ac:dyDescent="0.25"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7"/>
      <c r="BG1046" s="17"/>
      <c r="BH1046" s="17"/>
      <c r="BI1046" s="17"/>
      <c r="BJ1046" s="17"/>
      <c r="BK1046" s="17"/>
    </row>
    <row r="1047" spans="47:63" x14ac:dyDescent="0.25"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7"/>
      <c r="BG1047" s="17"/>
      <c r="BH1047" s="17"/>
      <c r="BI1047" s="17"/>
      <c r="BJ1047" s="17"/>
      <c r="BK1047" s="17"/>
    </row>
    <row r="1048" spans="47:63" x14ac:dyDescent="0.25"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7"/>
      <c r="BG1048" s="17"/>
      <c r="BH1048" s="17"/>
      <c r="BI1048" s="17"/>
      <c r="BJ1048" s="17"/>
      <c r="BK1048" s="17"/>
    </row>
    <row r="1049" spans="47:63" x14ac:dyDescent="0.25"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7"/>
      <c r="BG1049" s="17"/>
      <c r="BH1049" s="17"/>
      <c r="BI1049" s="17"/>
      <c r="BJ1049" s="17"/>
      <c r="BK1049" s="17"/>
    </row>
    <row r="1050" spans="47:63" x14ac:dyDescent="0.25"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7"/>
      <c r="BG1050" s="17"/>
      <c r="BH1050" s="17"/>
      <c r="BI1050" s="17"/>
      <c r="BJ1050" s="17"/>
      <c r="BK1050" s="17"/>
    </row>
    <row r="1051" spans="47:63" x14ac:dyDescent="0.25"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7"/>
      <c r="BG1051" s="17"/>
      <c r="BH1051" s="17"/>
      <c r="BI1051" s="17"/>
      <c r="BJ1051" s="17"/>
      <c r="BK1051" s="17"/>
    </row>
    <row r="1052" spans="47:63" x14ac:dyDescent="0.25"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7"/>
      <c r="BG1052" s="17"/>
      <c r="BH1052" s="17"/>
      <c r="BI1052" s="17"/>
      <c r="BJ1052" s="17"/>
      <c r="BK1052" s="17"/>
    </row>
    <row r="1053" spans="47:63" x14ac:dyDescent="0.25"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7"/>
      <c r="BG1053" s="17"/>
      <c r="BH1053" s="17"/>
      <c r="BI1053" s="17"/>
      <c r="BJ1053" s="17"/>
      <c r="BK1053" s="17"/>
    </row>
    <row r="1054" spans="47:63" x14ac:dyDescent="0.25"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7"/>
      <c r="BG1054" s="17"/>
      <c r="BH1054" s="17"/>
      <c r="BI1054" s="17"/>
      <c r="BJ1054" s="17"/>
      <c r="BK1054" s="17"/>
    </row>
    <row r="1055" spans="47:63" x14ac:dyDescent="0.25"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7"/>
      <c r="BG1055" s="17"/>
      <c r="BH1055" s="17"/>
      <c r="BI1055" s="17"/>
      <c r="BJ1055" s="17"/>
      <c r="BK1055" s="17"/>
    </row>
    <row r="1056" spans="47:63" x14ac:dyDescent="0.25"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7"/>
      <c r="BG1056" s="17"/>
      <c r="BH1056" s="17"/>
      <c r="BI1056" s="17"/>
      <c r="BJ1056" s="17"/>
      <c r="BK1056" s="17"/>
    </row>
    <row r="1057" spans="47:63" x14ac:dyDescent="0.25"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7"/>
      <c r="BG1057" s="17"/>
      <c r="BH1057" s="17"/>
      <c r="BI1057" s="17"/>
      <c r="BJ1057" s="17"/>
      <c r="BK1057" s="17"/>
    </row>
    <row r="1058" spans="47:63" x14ac:dyDescent="0.25"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7"/>
      <c r="BG1058" s="17"/>
      <c r="BH1058" s="17"/>
      <c r="BI1058" s="17"/>
      <c r="BJ1058" s="17"/>
      <c r="BK1058" s="17"/>
    </row>
    <row r="1059" spans="47:63" x14ac:dyDescent="0.25"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7"/>
      <c r="BG1059" s="17"/>
      <c r="BH1059" s="17"/>
      <c r="BI1059" s="17"/>
      <c r="BJ1059" s="17"/>
      <c r="BK1059" s="17"/>
    </row>
    <row r="1060" spans="47:63" x14ac:dyDescent="0.25"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7"/>
      <c r="BG1060" s="17"/>
      <c r="BH1060" s="17"/>
      <c r="BI1060" s="17"/>
      <c r="BJ1060" s="17"/>
      <c r="BK1060" s="17"/>
    </row>
    <row r="1061" spans="47:63" x14ac:dyDescent="0.25"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7"/>
      <c r="BG1061" s="17"/>
      <c r="BH1061" s="17"/>
      <c r="BI1061" s="17"/>
      <c r="BJ1061" s="17"/>
      <c r="BK1061" s="17"/>
    </row>
    <row r="1062" spans="47:63" x14ac:dyDescent="0.25"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7"/>
      <c r="BG1062" s="17"/>
      <c r="BH1062" s="17"/>
      <c r="BI1062" s="17"/>
      <c r="BJ1062" s="17"/>
      <c r="BK1062" s="17"/>
    </row>
    <row r="1063" spans="47:63" x14ac:dyDescent="0.25"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7"/>
      <c r="BG1063" s="17"/>
      <c r="BH1063" s="17"/>
      <c r="BI1063" s="17"/>
      <c r="BJ1063" s="17"/>
      <c r="BK1063" s="17"/>
    </row>
    <row r="1064" spans="47:63" x14ac:dyDescent="0.25"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7"/>
      <c r="BG1064" s="17"/>
      <c r="BH1064" s="17"/>
      <c r="BI1064" s="17"/>
      <c r="BJ1064" s="17"/>
      <c r="BK1064" s="17"/>
    </row>
    <row r="1065" spans="47:63" x14ac:dyDescent="0.25"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7"/>
      <c r="BG1065" s="17"/>
      <c r="BH1065" s="17"/>
      <c r="BI1065" s="17"/>
      <c r="BJ1065" s="17"/>
      <c r="BK1065" s="17"/>
    </row>
    <row r="1066" spans="47:63" x14ac:dyDescent="0.25"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7"/>
      <c r="BG1066" s="17"/>
      <c r="BH1066" s="17"/>
      <c r="BI1066" s="17"/>
      <c r="BJ1066" s="17"/>
      <c r="BK1066" s="17"/>
    </row>
    <row r="1067" spans="47:63" x14ac:dyDescent="0.25"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7"/>
      <c r="BG1067" s="17"/>
      <c r="BH1067" s="17"/>
      <c r="BI1067" s="17"/>
      <c r="BJ1067" s="17"/>
      <c r="BK1067" s="17"/>
    </row>
    <row r="1068" spans="47:63" x14ac:dyDescent="0.25"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7"/>
      <c r="BG1068" s="17"/>
      <c r="BH1068" s="17"/>
      <c r="BI1068" s="17"/>
      <c r="BJ1068" s="17"/>
      <c r="BK1068" s="17"/>
    </row>
    <row r="1069" spans="47:63" x14ac:dyDescent="0.25"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7"/>
      <c r="BG1069" s="17"/>
      <c r="BH1069" s="17"/>
      <c r="BI1069" s="17"/>
      <c r="BJ1069" s="17"/>
      <c r="BK1069" s="17"/>
    </row>
    <row r="1070" spans="47:63" x14ac:dyDescent="0.25"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7"/>
      <c r="BG1070" s="17"/>
      <c r="BH1070" s="17"/>
      <c r="BI1070" s="17"/>
      <c r="BJ1070" s="17"/>
      <c r="BK1070" s="17"/>
    </row>
    <row r="1071" spans="47:63" x14ac:dyDescent="0.25"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7"/>
      <c r="BG1071" s="17"/>
      <c r="BH1071" s="17"/>
      <c r="BI1071" s="17"/>
      <c r="BJ1071" s="17"/>
      <c r="BK1071" s="17"/>
    </row>
    <row r="1072" spans="47:63" x14ac:dyDescent="0.25"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7"/>
      <c r="BG1072" s="17"/>
      <c r="BH1072" s="17"/>
      <c r="BI1072" s="17"/>
      <c r="BJ1072" s="17"/>
      <c r="BK1072" s="17"/>
    </row>
    <row r="1073" spans="47:63" x14ac:dyDescent="0.25"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7"/>
      <c r="BG1073" s="17"/>
      <c r="BH1073" s="17"/>
      <c r="BI1073" s="17"/>
      <c r="BJ1073" s="17"/>
      <c r="BK1073" s="17"/>
    </row>
    <row r="1074" spans="47:63" x14ac:dyDescent="0.25"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7"/>
      <c r="BG1074" s="17"/>
      <c r="BH1074" s="17"/>
      <c r="BI1074" s="17"/>
      <c r="BJ1074" s="17"/>
      <c r="BK1074" s="17"/>
    </row>
    <row r="1075" spans="47:63" x14ac:dyDescent="0.25"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7"/>
      <c r="BG1075" s="17"/>
      <c r="BH1075" s="17"/>
      <c r="BI1075" s="17"/>
      <c r="BJ1075" s="17"/>
      <c r="BK1075" s="17"/>
    </row>
    <row r="1076" spans="47:63" x14ac:dyDescent="0.25"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7"/>
      <c r="BG1076" s="17"/>
      <c r="BH1076" s="17"/>
      <c r="BI1076" s="17"/>
      <c r="BJ1076" s="17"/>
      <c r="BK1076" s="17"/>
    </row>
    <row r="1077" spans="47:63" x14ac:dyDescent="0.25"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7"/>
      <c r="BG1077" s="17"/>
      <c r="BH1077" s="17"/>
      <c r="BI1077" s="17"/>
      <c r="BJ1077" s="17"/>
      <c r="BK1077" s="17"/>
    </row>
    <row r="1078" spans="47:63" x14ac:dyDescent="0.25"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7"/>
      <c r="BG1078" s="17"/>
      <c r="BH1078" s="17"/>
      <c r="BI1078" s="17"/>
      <c r="BJ1078" s="17"/>
      <c r="BK1078" s="17"/>
    </row>
    <row r="1079" spans="47:63" x14ac:dyDescent="0.25"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7"/>
      <c r="BG1079" s="17"/>
      <c r="BH1079" s="17"/>
      <c r="BI1079" s="17"/>
      <c r="BJ1079" s="17"/>
      <c r="BK1079" s="17"/>
    </row>
    <row r="1080" spans="47:63" x14ac:dyDescent="0.25"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7"/>
      <c r="BG1080" s="17"/>
      <c r="BH1080" s="17"/>
      <c r="BI1080" s="17"/>
      <c r="BJ1080" s="17"/>
      <c r="BK1080" s="17"/>
    </row>
    <row r="1081" spans="47:63" x14ac:dyDescent="0.25"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7"/>
      <c r="BG1081" s="17"/>
      <c r="BH1081" s="17"/>
      <c r="BI1081" s="17"/>
      <c r="BJ1081" s="17"/>
      <c r="BK1081" s="17"/>
    </row>
    <row r="1082" spans="47:63" x14ac:dyDescent="0.25"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7"/>
      <c r="BG1082" s="17"/>
      <c r="BH1082" s="17"/>
      <c r="BI1082" s="17"/>
      <c r="BJ1082" s="17"/>
      <c r="BK1082" s="17"/>
    </row>
    <row r="1083" spans="47:63" x14ac:dyDescent="0.25"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7"/>
      <c r="BG1083" s="17"/>
      <c r="BH1083" s="17"/>
      <c r="BI1083" s="17"/>
      <c r="BJ1083" s="17"/>
      <c r="BK1083" s="17"/>
    </row>
    <row r="1084" spans="47:63" x14ac:dyDescent="0.25"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7"/>
      <c r="BG1084" s="17"/>
      <c r="BH1084" s="17"/>
      <c r="BI1084" s="17"/>
      <c r="BJ1084" s="17"/>
      <c r="BK1084" s="17"/>
    </row>
    <row r="1085" spans="47:63" x14ac:dyDescent="0.25"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7"/>
      <c r="BG1085" s="17"/>
      <c r="BH1085" s="17"/>
      <c r="BI1085" s="17"/>
      <c r="BJ1085" s="17"/>
      <c r="BK1085" s="17"/>
    </row>
    <row r="1086" spans="47:63" x14ac:dyDescent="0.25"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7"/>
      <c r="BG1086" s="17"/>
      <c r="BH1086" s="17"/>
      <c r="BI1086" s="17"/>
      <c r="BJ1086" s="17"/>
      <c r="BK1086" s="17"/>
    </row>
    <row r="1087" spans="47:63" x14ac:dyDescent="0.25"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7"/>
      <c r="BG1087" s="17"/>
      <c r="BH1087" s="17"/>
      <c r="BI1087" s="17"/>
      <c r="BJ1087" s="17"/>
      <c r="BK1087" s="17"/>
    </row>
    <row r="1088" spans="47:63" x14ac:dyDescent="0.25"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7"/>
      <c r="BG1088" s="17"/>
      <c r="BH1088" s="17"/>
      <c r="BI1088" s="17"/>
      <c r="BJ1088" s="17"/>
      <c r="BK1088" s="17"/>
    </row>
    <row r="1089" spans="47:63" x14ac:dyDescent="0.25"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7"/>
      <c r="BG1089" s="17"/>
      <c r="BH1089" s="17"/>
      <c r="BI1089" s="17"/>
      <c r="BJ1089" s="17"/>
      <c r="BK1089" s="17"/>
    </row>
    <row r="1090" spans="47:63" x14ac:dyDescent="0.25"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7"/>
      <c r="BG1090" s="17"/>
      <c r="BH1090" s="17"/>
      <c r="BI1090" s="17"/>
      <c r="BJ1090" s="17"/>
      <c r="BK1090" s="17"/>
    </row>
    <row r="1091" spans="47:63" x14ac:dyDescent="0.25"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7"/>
      <c r="BG1091" s="17"/>
      <c r="BH1091" s="17"/>
      <c r="BI1091" s="17"/>
      <c r="BJ1091" s="17"/>
      <c r="BK1091" s="17"/>
    </row>
    <row r="1092" spans="47:63" x14ac:dyDescent="0.25"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7"/>
      <c r="BG1092" s="17"/>
      <c r="BH1092" s="17"/>
      <c r="BI1092" s="17"/>
      <c r="BJ1092" s="17"/>
      <c r="BK1092" s="17"/>
    </row>
    <row r="1093" spans="47:63" x14ac:dyDescent="0.25"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7"/>
      <c r="BG1093" s="17"/>
      <c r="BH1093" s="17"/>
      <c r="BI1093" s="17"/>
      <c r="BJ1093" s="17"/>
      <c r="BK1093" s="17"/>
    </row>
    <row r="1094" spans="47:63" x14ac:dyDescent="0.25"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7"/>
      <c r="BG1094" s="17"/>
      <c r="BH1094" s="17"/>
      <c r="BI1094" s="17"/>
      <c r="BJ1094" s="17"/>
      <c r="BK1094" s="17"/>
    </row>
    <row r="1095" spans="47:63" x14ac:dyDescent="0.25"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7"/>
      <c r="BG1095" s="17"/>
      <c r="BH1095" s="17"/>
      <c r="BI1095" s="17"/>
      <c r="BJ1095" s="17"/>
      <c r="BK1095" s="17"/>
    </row>
    <row r="1096" spans="47:63" x14ac:dyDescent="0.25"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7"/>
      <c r="BG1096" s="17"/>
      <c r="BH1096" s="17"/>
      <c r="BI1096" s="17"/>
      <c r="BJ1096" s="17"/>
      <c r="BK1096" s="17"/>
    </row>
    <row r="1097" spans="47:63" x14ac:dyDescent="0.25"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7"/>
      <c r="BG1097" s="17"/>
      <c r="BH1097" s="17"/>
      <c r="BI1097" s="17"/>
      <c r="BJ1097" s="17"/>
      <c r="BK1097" s="17"/>
    </row>
    <row r="1098" spans="47:63" x14ac:dyDescent="0.25"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7"/>
      <c r="BG1098" s="17"/>
      <c r="BH1098" s="17"/>
      <c r="BI1098" s="17"/>
      <c r="BJ1098" s="17"/>
      <c r="BK1098" s="17"/>
    </row>
    <row r="1099" spans="47:63" x14ac:dyDescent="0.25"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17"/>
      <c r="BG1099" s="17"/>
      <c r="BH1099" s="17"/>
      <c r="BI1099" s="17"/>
      <c r="BJ1099" s="17"/>
      <c r="BK1099" s="17"/>
    </row>
    <row r="1100" spans="47:63" x14ac:dyDescent="0.25"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17"/>
      <c r="BG1100" s="17"/>
      <c r="BH1100" s="17"/>
      <c r="BI1100" s="17"/>
      <c r="BJ1100" s="17"/>
      <c r="BK1100" s="17"/>
    </row>
    <row r="1101" spans="47:63" x14ac:dyDescent="0.25"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17"/>
      <c r="BG1101" s="17"/>
      <c r="BH1101" s="17"/>
      <c r="BI1101" s="17"/>
      <c r="BJ1101" s="17"/>
      <c r="BK1101" s="17"/>
    </row>
    <row r="1102" spans="47:63" x14ac:dyDescent="0.25">
      <c r="AU1102" s="17"/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7"/>
      <c r="BF1102" s="17"/>
      <c r="BG1102" s="17"/>
      <c r="BH1102" s="17"/>
      <c r="BI1102" s="17"/>
      <c r="BJ1102" s="17"/>
      <c r="BK1102" s="17"/>
    </row>
    <row r="1103" spans="47:63" x14ac:dyDescent="0.25">
      <c r="AU1103" s="17"/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7"/>
      <c r="BF1103" s="17"/>
      <c r="BG1103" s="17"/>
      <c r="BH1103" s="17"/>
      <c r="BI1103" s="17"/>
      <c r="BJ1103" s="17"/>
      <c r="BK1103" s="17"/>
    </row>
    <row r="1104" spans="47:63" x14ac:dyDescent="0.25">
      <c r="AU1104" s="17"/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7"/>
      <c r="BF1104" s="17"/>
      <c r="BG1104" s="17"/>
      <c r="BH1104" s="17"/>
      <c r="BI1104" s="17"/>
      <c r="BJ1104" s="17"/>
      <c r="BK1104" s="17"/>
    </row>
    <row r="1105" spans="47:63" x14ac:dyDescent="0.25">
      <c r="AU1105" s="17"/>
      <c r="AV1105" s="17"/>
      <c r="AW1105" s="17"/>
      <c r="AX1105" s="17"/>
      <c r="AY1105" s="17"/>
      <c r="AZ1105" s="17"/>
      <c r="BA1105" s="17"/>
      <c r="BB1105" s="17"/>
      <c r="BC1105" s="17"/>
      <c r="BD1105" s="17"/>
      <c r="BE1105" s="17"/>
      <c r="BF1105" s="17"/>
      <c r="BG1105" s="17"/>
      <c r="BH1105" s="17"/>
      <c r="BI1105" s="17"/>
      <c r="BJ1105" s="17"/>
      <c r="BK1105" s="17"/>
    </row>
    <row r="1106" spans="47:63" x14ac:dyDescent="0.25">
      <c r="AU1106" s="17"/>
      <c r="AV1106" s="17"/>
      <c r="AW1106" s="17"/>
      <c r="AX1106" s="17"/>
      <c r="AY1106" s="17"/>
      <c r="AZ1106" s="17"/>
      <c r="BA1106" s="17"/>
      <c r="BB1106" s="17"/>
      <c r="BC1106" s="17"/>
      <c r="BD1106" s="17"/>
      <c r="BE1106" s="17"/>
      <c r="BF1106" s="17"/>
      <c r="BG1106" s="17"/>
      <c r="BH1106" s="17"/>
      <c r="BI1106" s="17"/>
      <c r="BJ1106" s="17"/>
      <c r="BK1106" s="17"/>
    </row>
    <row r="1107" spans="47:63" x14ac:dyDescent="0.25">
      <c r="AU1107" s="17"/>
      <c r="AV1107" s="17"/>
      <c r="AW1107" s="17"/>
      <c r="AX1107" s="17"/>
      <c r="AY1107" s="17"/>
      <c r="AZ1107" s="17"/>
      <c r="BA1107" s="17"/>
      <c r="BB1107" s="17"/>
      <c r="BC1107" s="17"/>
      <c r="BD1107" s="17"/>
      <c r="BE1107" s="17"/>
      <c r="BF1107" s="17"/>
      <c r="BG1107" s="17"/>
      <c r="BH1107" s="17"/>
      <c r="BI1107" s="17"/>
      <c r="BJ1107" s="17"/>
      <c r="BK1107" s="17"/>
    </row>
    <row r="1108" spans="47:63" x14ac:dyDescent="0.25">
      <c r="AU1108" s="17"/>
      <c r="AV1108" s="17"/>
      <c r="AW1108" s="17"/>
      <c r="AX1108" s="17"/>
      <c r="AY1108" s="17"/>
      <c r="AZ1108" s="17"/>
      <c r="BA1108" s="17"/>
      <c r="BB1108" s="17"/>
      <c r="BC1108" s="17"/>
      <c r="BD1108" s="17"/>
      <c r="BE1108" s="17"/>
      <c r="BF1108" s="17"/>
      <c r="BG1108" s="17"/>
      <c r="BH1108" s="17"/>
      <c r="BI1108" s="17"/>
      <c r="BJ1108" s="17"/>
      <c r="BK1108" s="17"/>
    </row>
    <row r="1109" spans="47:63" x14ac:dyDescent="0.25">
      <c r="AU1109" s="17"/>
      <c r="AV1109" s="17"/>
      <c r="AW1109" s="17"/>
      <c r="AX1109" s="17"/>
      <c r="AY1109" s="17"/>
      <c r="AZ1109" s="17"/>
      <c r="BA1109" s="17"/>
      <c r="BB1109" s="17"/>
      <c r="BC1109" s="17"/>
      <c r="BD1109" s="17"/>
      <c r="BE1109" s="17"/>
      <c r="BF1109" s="17"/>
      <c r="BG1109" s="17"/>
      <c r="BH1109" s="17"/>
      <c r="BI1109" s="17"/>
      <c r="BJ1109" s="17"/>
      <c r="BK1109" s="17"/>
    </row>
    <row r="1110" spans="47:63" x14ac:dyDescent="0.25">
      <c r="AU1110" s="17"/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7"/>
      <c r="BF1110" s="17"/>
      <c r="BG1110" s="17"/>
      <c r="BH1110" s="17"/>
      <c r="BI1110" s="17"/>
      <c r="BJ1110" s="17"/>
      <c r="BK1110" s="17"/>
    </row>
    <row r="1111" spans="47:63" x14ac:dyDescent="0.25">
      <c r="AU1111" s="17"/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7"/>
      <c r="BF1111" s="17"/>
      <c r="BG1111" s="17"/>
      <c r="BH1111" s="17"/>
      <c r="BI1111" s="17"/>
      <c r="BJ1111" s="17"/>
      <c r="BK1111" s="17"/>
    </row>
    <row r="1112" spans="47:63" x14ac:dyDescent="0.25">
      <c r="AU1112" s="17"/>
      <c r="AV1112" s="17"/>
      <c r="AW1112" s="17"/>
      <c r="AX1112" s="17"/>
      <c r="AY1112" s="17"/>
      <c r="AZ1112" s="17"/>
      <c r="BA1112" s="17"/>
      <c r="BB1112" s="17"/>
      <c r="BC1112" s="17"/>
      <c r="BD1112" s="17"/>
      <c r="BE1112" s="17"/>
      <c r="BF1112" s="17"/>
      <c r="BG1112" s="17"/>
      <c r="BH1112" s="17"/>
      <c r="BI1112" s="17"/>
      <c r="BJ1112" s="17"/>
      <c r="BK1112" s="17"/>
    </row>
    <row r="1113" spans="47:63" x14ac:dyDescent="0.25">
      <c r="AU1113" s="17"/>
      <c r="AV1113" s="17"/>
      <c r="AW1113" s="17"/>
      <c r="AX1113" s="17"/>
      <c r="AY1113" s="17"/>
      <c r="AZ1113" s="17"/>
      <c r="BA1113" s="17"/>
      <c r="BB1113" s="17"/>
      <c r="BC1113" s="17"/>
      <c r="BD1113" s="17"/>
      <c r="BE1113" s="17"/>
      <c r="BF1113" s="17"/>
      <c r="BG1113" s="17"/>
      <c r="BH1113" s="17"/>
      <c r="BI1113" s="17"/>
      <c r="BJ1113" s="17"/>
      <c r="BK1113" s="17"/>
    </row>
    <row r="1114" spans="47:63" x14ac:dyDescent="0.25">
      <c r="AU1114" s="17"/>
      <c r="AV1114" s="17"/>
      <c r="AW1114" s="17"/>
      <c r="AX1114" s="17"/>
      <c r="AY1114" s="17"/>
      <c r="AZ1114" s="17"/>
      <c r="BA1114" s="17"/>
      <c r="BB1114" s="17"/>
      <c r="BC1114" s="17"/>
      <c r="BD1114" s="17"/>
      <c r="BE1114" s="17"/>
      <c r="BF1114" s="17"/>
      <c r="BG1114" s="17"/>
      <c r="BH1114" s="17"/>
      <c r="BI1114" s="17"/>
      <c r="BJ1114" s="17"/>
      <c r="BK1114" s="17"/>
    </row>
    <row r="1115" spans="47:63" x14ac:dyDescent="0.25">
      <c r="AU1115" s="17"/>
      <c r="AV1115" s="17"/>
      <c r="AW1115" s="17"/>
      <c r="AX1115" s="17"/>
      <c r="AY1115" s="17"/>
      <c r="AZ1115" s="17"/>
      <c r="BA1115" s="17"/>
      <c r="BB1115" s="17"/>
      <c r="BC1115" s="17"/>
      <c r="BD1115" s="17"/>
      <c r="BE1115" s="17"/>
      <c r="BF1115" s="17"/>
      <c r="BG1115" s="17"/>
      <c r="BH1115" s="17"/>
      <c r="BI1115" s="17"/>
      <c r="BJ1115" s="17"/>
      <c r="BK1115" s="17"/>
    </row>
    <row r="1116" spans="47:63" x14ac:dyDescent="0.25">
      <c r="AU1116" s="17"/>
      <c r="AV1116" s="17"/>
      <c r="AW1116" s="17"/>
      <c r="AX1116" s="17"/>
      <c r="AY1116" s="17"/>
      <c r="AZ1116" s="17"/>
      <c r="BA1116" s="17"/>
      <c r="BB1116" s="17"/>
      <c r="BC1116" s="17"/>
      <c r="BD1116" s="17"/>
      <c r="BE1116" s="17"/>
      <c r="BF1116" s="17"/>
      <c r="BG1116" s="17"/>
      <c r="BH1116" s="17"/>
      <c r="BI1116" s="17"/>
      <c r="BJ1116" s="17"/>
      <c r="BK1116" s="17"/>
    </row>
    <row r="1117" spans="47:63" x14ac:dyDescent="0.25">
      <c r="AU1117" s="17"/>
      <c r="AV1117" s="17"/>
      <c r="AW1117" s="17"/>
      <c r="AX1117" s="17"/>
      <c r="AY1117" s="17"/>
      <c r="AZ1117" s="17"/>
      <c r="BA1117" s="17"/>
      <c r="BB1117" s="17"/>
      <c r="BC1117" s="17"/>
      <c r="BD1117" s="17"/>
      <c r="BE1117" s="17"/>
      <c r="BF1117" s="17"/>
      <c r="BG1117" s="17"/>
      <c r="BH1117" s="17"/>
      <c r="BI1117" s="17"/>
      <c r="BJ1117" s="17"/>
      <c r="BK1117" s="17"/>
    </row>
    <row r="1118" spans="47:63" x14ac:dyDescent="0.25">
      <c r="AU1118" s="17"/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7"/>
      <c r="BF1118" s="17"/>
      <c r="BG1118" s="17"/>
      <c r="BH1118" s="17"/>
      <c r="BI1118" s="17"/>
      <c r="BJ1118" s="17"/>
      <c r="BK1118" s="17"/>
    </row>
    <row r="1119" spans="47:63" x14ac:dyDescent="0.25">
      <c r="AU1119" s="17"/>
      <c r="AV1119" s="17"/>
      <c r="AW1119" s="17"/>
      <c r="AX1119" s="17"/>
      <c r="AY1119" s="17"/>
      <c r="AZ1119" s="17"/>
      <c r="BA1119" s="17"/>
      <c r="BB1119" s="17"/>
      <c r="BC1119" s="17"/>
      <c r="BD1119" s="17"/>
      <c r="BE1119" s="17"/>
      <c r="BF1119" s="17"/>
      <c r="BG1119" s="17"/>
      <c r="BH1119" s="17"/>
      <c r="BI1119" s="17"/>
      <c r="BJ1119" s="17"/>
      <c r="BK1119" s="17"/>
    </row>
    <row r="1120" spans="47:63" x14ac:dyDescent="0.25">
      <c r="AU1120" s="17"/>
      <c r="AV1120" s="17"/>
      <c r="AW1120" s="17"/>
      <c r="AX1120" s="17"/>
      <c r="AY1120" s="17"/>
      <c r="AZ1120" s="17"/>
      <c r="BA1120" s="17"/>
      <c r="BB1120" s="17"/>
      <c r="BC1120" s="17"/>
      <c r="BD1120" s="17"/>
      <c r="BE1120" s="17"/>
      <c r="BF1120" s="17"/>
      <c r="BG1120" s="17"/>
      <c r="BH1120" s="17"/>
      <c r="BI1120" s="17"/>
      <c r="BJ1120" s="17"/>
      <c r="BK1120" s="17"/>
    </row>
    <row r="1121" spans="47:63" x14ac:dyDescent="0.25">
      <c r="AU1121" s="17"/>
      <c r="AV1121" s="17"/>
      <c r="AW1121" s="17"/>
      <c r="AX1121" s="17"/>
      <c r="AY1121" s="17"/>
      <c r="AZ1121" s="17"/>
      <c r="BA1121" s="17"/>
      <c r="BB1121" s="17"/>
      <c r="BC1121" s="17"/>
      <c r="BD1121" s="17"/>
      <c r="BE1121" s="17"/>
      <c r="BF1121" s="17"/>
      <c r="BG1121" s="17"/>
      <c r="BH1121" s="17"/>
      <c r="BI1121" s="17"/>
      <c r="BJ1121" s="17"/>
      <c r="BK1121" s="17"/>
    </row>
    <row r="1122" spans="47:63" x14ac:dyDescent="0.25">
      <c r="AU1122" s="17"/>
      <c r="AV1122" s="17"/>
      <c r="AW1122" s="17"/>
      <c r="AX1122" s="17"/>
      <c r="AY1122" s="17"/>
      <c r="AZ1122" s="17"/>
      <c r="BA1122" s="17"/>
      <c r="BB1122" s="17"/>
      <c r="BC1122" s="17"/>
      <c r="BD1122" s="17"/>
      <c r="BE1122" s="17"/>
      <c r="BF1122" s="17"/>
      <c r="BG1122" s="17"/>
      <c r="BH1122" s="17"/>
      <c r="BI1122" s="17"/>
      <c r="BJ1122" s="17"/>
      <c r="BK1122" s="17"/>
    </row>
    <row r="1123" spans="47:63" x14ac:dyDescent="0.25">
      <c r="AU1123" s="17"/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7"/>
      <c r="BF1123" s="17"/>
      <c r="BG1123" s="17"/>
      <c r="BH1123" s="17"/>
      <c r="BI1123" s="17"/>
      <c r="BJ1123" s="17"/>
      <c r="BK1123" s="17"/>
    </row>
    <row r="1124" spans="47:63" x14ac:dyDescent="0.25">
      <c r="AU1124" s="17"/>
      <c r="AV1124" s="17"/>
      <c r="AW1124" s="17"/>
      <c r="AX1124" s="17"/>
      <c r="AY1124" s="17"/>
      <c r="AZ1124" s="17"/>
      <c r="BA1124" s="17"/>
      <c r="BB1124" s="17"/>
      <c r="BC1124" s="17"/>
      <c r="BD1124" s="17"/>
      <c r="BE1124" s="17"/>
      <c r="BF1124" s="17"/>
      <c r="BG1124" s="17"/>
      <c r="BH1124" s="17"/>
      <c r="BI1124" s="17"/>
      <c r="BJ1124" s="17"/>
      <c r="BK1124" s="17"/>
    </row>
    <row r="1125" spans="47:63" x14ac:dyDescent="0.25">
      <c r="AU1125" s="17"/>
      <c r="AV1125" s="17"/>
      <c r="AW1125" s="17"/>
      <c r="AX1125" s="17"/>
      <c r="AY1125" s="17"/>
      <c r="AZ1125" s="17"/>
      <c r="BA1125" s="17"/>
      <c r="BB1125" s="17"/>
      <c r="BC1125" s="17"/>
      <c r="BD1125" s="17"/>
      <c r="BE1125" s="17"/>
      <c r="BF1125" s="17"/>
      <c r="BG1125" s="17"/>
      <c r="BH1125" s="17"/>
      <c r="BI1125" s="17"/>
      <c r="BJ1125" s="17"/>
      <c r="BK1125" s="17"/>
    </row>
    <row r="1126" spans="47:63" x14ac:dyDescent="0.25">
      <c r="AU1126" s="17"/>
      <c r="AV1126" s="17"/>
      <c r="AW1126" s="17"/>
      <c r="AX1126" s="17"/>
      <c r="AY1126" s="17"/>
      <c r="AZ1126" s="17"/>
      <c r="BA1126" s="17"/>
      <c r="BB1126" s="17"/>
      <c r="BC1126" s="17"/>
      <c r="BD1126" s="17"/>
      <c r="BE1126" s="17"/>
      <c r="BF1126" s="17"/>
      <c r="BG1126" s="17"/>
      <c r="BH1126" s="17"/>
      <c r="BI1126" s="17"/>
      <c r="BJ1126" s="17"/>
      <c r="BK1126" s="17"/>
    </row>
    <row r="1127" spans="47:63" x14ac:dyDescent="0.25">
      <c r="AU1127" s="17"/>
      <c r="AV1127" s="17"/>
      <c r="AW1127" s="17"/>
      <c r="AX1127" s="17"/>
      <c r="AY1127" s="17"/>
      <c r="AZ1127" s="17"/>
      <c r="BA1127" s="17"/>
      <c r="BB1127" s="17"/>
      <c r="BC1127" s="17"/>
      <c r="BD1127" s="17"/>
      <c r="BE1127" s="17"/>
      <c r="BF1127" s="17"/>
      <c r="BG1127" s="17"/>
      <c r="BH1127" s="17"/>
      <c r="BI1127" s="17"/>
      <c r="BJ1127" s="17"/>
      <c r="BK1127" s="17"/>
    </row>
    <row r="1128" spans="47:63" x14ac:dyDescent="0.25">
      <c r="AU1128" s="17"/>
      <c r="AV1128" s="17"/>
      <c r="AW1128" s="17"/>
      <c r="AX1128" s="17"/>
      <c r="AY1128" s="17"/>
      <c r="AZ1128" s="17"/>
      <c r="BA1128" s="17"/>
      <c r="BB1128" s="17"/>
      <c r="BC1128" s="17"/>
      <c r="BD1128" s="17"/>
      <c r="BE1128" s="17"/>
      <c r="BF1128" s="17"/>
      <c r="BG1128" s="17"/>
      <c r="BH1128" s="17"/>
      <c r="BI1128" s="17"/>
      <c r="BJ1128" s="17"/>
      <c r="BK1128" s="17"/>
    </row>
    <row r="1129" spans="47:63" x14ac:dyDescent="0.25">
      <c r="AU1129" s="17"/>
      <c r="AV1129" s="17"/>
      <c r="AW1129" s="17"/>
      <c r="AX1129" s="17"/>
      <c r="AY1129" s="17"/>
      <c r="AZ1129" s="17"/>
      <c r="BA1129" s="17"/>
      <c r="BB1129" s="17"/>
      <c r="BC1129" s="17"/>
      <c r="BD1129" s="17"/>
      <c r="BE1129" s="17"/>
      <c r="BF1129" s="17"/>
      <c r="BG1129" s="17"/>
      <c r="BH1129" s="17"/>
      <c r="BI1129" s="17"/>
      <c r="BJ1129" s="17"/>
      <c r="BK1129" s="17"/>
    </row>
    <row r="1130" spans="47:63" x14ac:dyDescent="0.25">
      <c r="AU1130" s="17"/>
      <c r="AV1130" s="17"/>
      <c r="AW1130" s="17"/>
      <c r="AX1130" s="17"/>
      <c r="AY1130" s="17"/>
      <c r="AZ1130" s="17"/>
      <c r="BA1130" s="17"/>
      <c r="BB1130" s="17"/>
      <c r="BC1130" s="17"/>
      <c r="BD1130" s="17"/>
      <c r="BE1130" s="17"/>
      <c r="BF1130" s="17"/>
      <c r="BG1130" s="17"/>
      <c r="BH1130" s="17"/>
      <c r="BI1130" s="17"/>
      <c r="BJ1130" s="17"/>
      <c r="BK1130" s="17"/>
    </row>
    <row r="1131" spans="47:63" x14ac:dyDescent="0.25">
      <c r="AU1131" s="17"/>
      <c r="AV1131" s="17"/>
      <c r="AW1131" s="17"/>
      <c r="AX1131" s="17"/>
      <c r="AY1131" s="17"/>
      <c r="AZ1131" s="17"/>
      <c r="BA1131" s="17"/>
      <c r="BB1131" s="17"/>
      <c r="BC1131" s="17"/>
      <c r="BD1131" s="17"/>
      <c r="BE1131" s="17"/>
      <c r="BF1131" s="17"/>
      <c r="BG1131" s="17"/>
      <c r="BH1131" s="17"/>
      <c r="BI1131" s="17"/>
      <c r="BJ1131" s="17"/>
      <c r="BK1131" s="17"/>
    </row>
    <row r="1132" spans="47:63" x14ac:dyDescent="0.25">
      <c r="AU1132" s="17"/>
      <c r="AV1132" s="17"/>
      <c r="AW1132" s="17"/>
      <c r="AX1132" s="17"/>
      <c r="AY1132" s="17"/>
      <c r="AZ1132" s="17"/>
      <c r="BA1132" s="17"/>
      <c r="BB1132" s="17"/>
      <c r="BC1132" s="17"/>
      <c r="BD1132" s="17"/>
      <c r="BE1132" s="17"/>
      <c r="BF1132" s="17"/>
      <c r="BG1132" s="17"/>
      <c r="BH1132" s="17"/>
      <c r="BI1132" s="17"/>
      <c r="BJ1132" s="17"/>
      <c r="BK1132" s="17"/>
    </row>
    <row r="1133" spans="47:63" x14ac:dyDescent="0.25">
      <c r="AU1133" s="17"/>
      <c r="AV1133" s="17"/>
      <c r="AW1133" s="17"/>
      <c r="AX1133" s="17"/>
      <c r="AY1133" s="17"/>
      <c r="AZ1133" s="17"/>
      <c r="BA1133" s="17"/>
      <c r="BB1133" s="17"/>
      <c r="BC1133" s="17"/>
      <c r="BD1133" s="17"/>
      <c r="BE1133" s="17"/>
      <c r="BF1133" s="17"/>
      <c r="BG1133" s="17"/>
      <c r="BH1133" s="17"/>
      <c r="BI1133" s="17"/>
      <c r="BJ1133" s="17"/>
      <c r="BK1133" s="17"/>
    </row>
    <row r="1134" spans="47:63" x14ac:dyDescent="0.25">
      <c r="AU1134" s="17"/>
      <c r="AV1134" s="17"/>
      <c r="AW1134" s="17"/>
      <c r="AX1134" s="17"/>
      <c r="AY1134" s="17"/>
      <c r="AZ1134" s="17"/>
      <c r="BA1134" s="17"/>
      <c r="BB1134" s="17"/>
      <c r="BC1134" s="17"/>
      <c r="BD1134" s="17"/>
      <c r="BE1134" s="17"/>
      <c r="BF1134" s="17"/>
      <c r="BG1134" s="17"/>
      <c r="BH1134" s="17"/>
      <c r="BI1134" s="17"/>
      <c r="BJ1134" s="17"/>
      <c r="BK1134" s="17"/>
    </row>
    <row r="1135" spans="47:63" x14ac:dyDescent="0.25">
      <c r="AU1135" s="17"/>
      <c r="AV1135" s="17"/>
      <c r="AW1135" s="17"/>
      <c r="AX1135" s="17"/>
      <c r="AY1135" s="17"/>
      <c r="AZ1135" s="17"/>
      <c r="BA1135" s="17"/>
      <c r="BB1135" s="17"/>
      <c r="BC1135" s="17"/>
      <c r="BD1135" s="17"/>
      <c r="BE1135" s="17"/>
      <c r="BF1135" s="17"/>
      <c r="BG1135" s="17"/>
      <c r="BH1135" s="17"/>
      <c r="BI1135" s="17"/>
      <c r="BJ1135" s="17"/>
      <c r="BK1135" s="17"/>
    </row>
    <row r="1136" spans="47:63" x14ac:dyDescent="0.25">
      <c r="AU1136" s="17"/>
      <c r="AV1136" s="17"/>
      <c r="AW1136" s="17"/>
      <c r="AX1136" s="17"/>
      <c r="AY1136" s="17"/>
      <c r="AZ1136" s="17"/>
      <c r="BA1136" s="17"/>
      <c r="BB1136" s="17"/>
      <c r="BC1136" s="17"/>
      <c r="BD1136" s="17"/>
      <c r="BE1136" s="17"/>
      <c r="BF1136" s="17"/>
      <c r="BG1136" s="17"/>
      <c r="BH1136" s="17"/>
      <c r="BI1136" s="17"/>
      <c r="BJ1136" s="17"/>
      <c r="BK1136" s="17"/>
    </row>
    <row r="1137" spans="47:63" x14ac:dyDescent="0.25">
      <c r="AU1137" s="17"/>
      <c r="AV1137" s="17"/>
      <c r="AW1137" s="17"/>
      <c r="AX1137" s="17"/>
      <c r="AY1137" s="17"/>
      <c r="AZ1137" s="17"/>
      <c r="BA1137" s="17"/>
      <c r="BB1137" s="17"/>
      <c r="BC1137" s="17"/>
      <c r="BD1137" s="17"/>
      <c r="BE1137" s="17"/>
      <c r="BF1137" s="17"/>
      <c r="BG1137" s="17"/>
      <c r="BH1137" s="17"/>
      <c r="BI1137" s="17"/>
      <c r="BJ1137" s="17"/>
      <c r="BK1137" s="17"/>
    </row>
    <row r="1138" spans="47:63" x14ac:dyDescent="0.25">
      <c r="AU1138" s="17"/>
      <c r="AV1138" s="17"/>
      <c r="AW1138" s="17"/>
      <c r="AX1138" s="17"/>
      <c r="AY1138" s="17"/>
      <c r="AZ1138" s="17"/>
      <c r="BA1138" s="17"/>
      <c r="BB1138" s="17"/>
      <c r="BC1138" s="17"/>
      <c r="BD1138" s="17"/>
      <c r="BE1138" s="17"/>
      <c r="BF1138" s="17"/>
      <c r="BG1138" s="17"/>
      <c r="BH1138" s="17"/>
      <c r="BI1138" s="17"/>
      <c r="BJ1138" s="17"/>
      <c r="BK1138" s="17"/>
    </row>
    <row r="1139" spans="47:63" x14ac:dyDescent="0.25">
      <c r="AU1139" s="17"/>
      <c r="AV1139" s="17"/>
      <c r="AW1139" s="17"/>
      <c r="AX1139" s="17"/>
      <c r="AY1139" s="17"/>
      <c r="AZ1139" s="17"/>
      <c r="BA1139" s="17"/>
      <c r="BB1139" s="17"/>
      <c r="BC1139" s="17"/>
      <c r="BD1139" s="17"/>
      <c r="BE1139" s="17"/>
      <c r="BF1139" s="17"/>
      <c r="BG1139" s="17"/>
      <c r="BH1139" s="17"/>
      <c r="BI1139" s="17"/>
      <c r="BJ1139" s="17"/>
      <c r="BK1139" s="17"/>
    </row>
    <row r="1140" spans="47:63" x14ac:dyDescent="0.25">
      <c r="AU1140" s="17"/>
      <c r="AV1140" s="17"/>
      <c r="AW1140" s="17"/>
      <c r="AX1140" s="17"/>
      <c r="AY1140" s="17"/>
      <c r="AZ1140" s="17"/>
      <c r="BA1140" s="17"/>
      <c r="BB1140" s="17"/>
      <c r="BC1140" s="17"/>
      <c r="BD1140" s="17"/>
      <c r="BE1140" s="17"/>
      <c r="BF1140" s="17"/>
      <c r="BG1140" s="17"/>
      <c r="BH1140" s="17"/>
      <c r="BI1140" s="17"/>
      <c r="BJ1140" s="17"/>
      <c r="BK1140" s="17"/>
    </row>
    <row r="1141" spans="47:63" x14ac:dyDescent="0.25">
      <c r="AU1141" s="17"/>
      <c r="AV1141" s="17"/>
      <c r="AW1141" s="17"/>
      <c r="AX1141" s="17"/>
      <c r="AY1141" s="17"/>
      <c r="AZ1141" s="17"/>
      <c r="BA1141" s="17"/>
      <c r="BB1141" s="17"/>
      <c r="BC1141" s="17"/>
      <c r="BD1141" s="17"/>
      <c r="BE1141" s="17"/>
      <c r="BF1141" s="17"/>
      <c r="BG1141" s="17"/>
      <c r="BH1141" s="17"/>
      <c r="BI1141" s="17"/>
      <c r="BJ1141" s="17"/>
      <c r="BK1141" s="17"/>
    </row>
    <row r="1142" spans="47:63" x14ac:dyDescent="0.25">
      <c r="AU1142" s="17"/>
      <c r="AV1142" s="17"/>
      <c r="AW1142" s="17"/>
      <c r="AX1142" s="17"/>
      <c r="AY1142" s="17"/>
      <c r="AZ1142" s="17"/>
      <c r="BA1142" s="17"/>
      <c r="BB1142" s="17"/>
      <c r="BC1142" s="17"/>
      <c r="BD1142" s="17"/>
      <c r="BE1142" s="17"/>
      <c r="BF1142" s="17"/>
      <c r="BG1142" s="17"/>
      <c r="BH1142" s="17"/>
      <c r="BI1142" s="17"/>
      <c r="BJ1142" s="17"/>
      <c r="BK1142" s="17"/>
    </row>
    <row r="1143" spans="47:63" x14ac:dyDescent="0.25">
      <c r="AU1143" s="17"/>
      <c r="AV1143" s="17"/>
      <c r="AW1143" s="17"/>
      <c r="AX1143" s="17"/>
      <c r="AY1143" s="17"/>
      <c r="AZ1143" s="17"/>
      <c r="BA1143" s="17"/>
      <c r="BB1143" s="17"/>
      <c r="BC1143" s="17"/>
      <c r="BD1143" s="17"/>
      <c r="BE1143" s="17"/>
      <c r="BF1143" s="17"/>
      <c r="BG1143" s="17"/>
      <c r="BH1143" s="17"/>
      <c r="BI1143" s="17"/>
      <c r="BJ1143" s="17"/>
      <c r="BK1143" s="17"/>
    </row>
    <row r="1144" spans="47:63" x14ac:dyDescent="0.25">
      <c r="AU1144" s="17"/>
      <c r="AV1144" s="17"/>
      <c r="AW1144" s="17"/>
      <c r="AX1144" s="17"/>
      <c r="AY1144" s="17"/>
      <c r="AZ1144" s="17"/>
      <c r="BA1144" s="17"/>
      <c r="BB1144" s="17"/>
      <c r="BC1144" s="17"/>
      <c r="BD1144" s="17"/>
      <c r="BE1144" s="17"/>
      <c r="BF1144" s="17"/>
      <c r="BG1144" s="17"/>
      <c r="BH1144" s="17"/>
      <c r="BI1144" s="17"/>
      <c r="BJ1144" s="17"/>
      <c r="BK1144" s="17"/>
    </row>
    <row r="1145" spans="47:63" x14ac:dyDescent="0.25">
      <c r="AU1145" s="17"/>
      <c r="AV1145" s="17"/>
      <c r="AW1145" s="17"/>
      <c r="AX1145" s="17"/>
      <c r="AY1145" s="17"/>
      <c r="AZ1145" s="17"/>
      <c r="BA1145" s="17"/>
      <c r="BB1145" s="17"/>
      <c r="BC1145" s="17"/>
      <c r="BD1145" s="17"/>
      <c r="BE1145" s="17"/>
      <c r="BF1145" s="17"/>
      <c r="BG1145" s="17"/>
      <c r="BH1145" s="17"/>
      <c r="BI1145" s="17"/>
      <c r="BJ1145" s="17"/>
      <c r="BK1145" s="17"/>
    </row>
    <row r="1146" spans="47:63" x14ac:dyDescent="0.25">
      <c r="AU1146" s="17"/>
      <c r="AV1146" s="17"/>
      <c r="AW1146" s="17"/>
      <c r="AX1146" s="17"/>
      <c r="AY1146" s="17"/>
      <c r="AZ1146" s="17"/>
      <c r="BA1146" s="17"/>
      <c r="BB1146" s="17"/>
      <c r="BC1146" s="17"/>
      <c r="BD1146" s="17"/>
      <c r="BE1146" s="17"/>
      <c r="BF1146" s="17"/>
      <c r="BG1146" s="17"/>
      <c r="BH1146" s="17"/>
      <c r="BI1146" s="17"/>
      <c r="BJ1146" s="17"/>
      <c r="BK1146" s="17"/>
    </row>
    <row r="1147" spans="47:63" x14ac:dyDescent="0.25">
      <c r="AU1147" s="17"/>
      <c r="AV1147" s="17"/>
      <c r="AW1147" s="17"/>
      <c r="AX1147" s="17"/>
      <c r="AY1147" s="17"/>
      <c r="AZ1147" s="17"/>
      <c r="BA1147" s="17"/>
      <c r="BB1147" s="17"/>
      <c r="BC1147" s="17"/>
      <c r="BD1147" s="17"/>
      <c r="BE1147" s="17"/>
      <c r="BF1147" s="17"/>
      <c r="BG1147" s="17"/>
      <c r="BH1147" s="17"/>
      <c r="BI1147" s="17"/>
      <c r="BJ1147" s="17"/>
      <c r="BK1147" s="17"/>
    </row>
    <row r="1148" spans="47:63" x14ac:dyDescent="0.25">
      <c r="AU1148" s="17"/>
      <c r="AV1148" s="17"/>
      <c r="AW1148" s="17"/>
      <c r="AX1148" s="17"/>
      <c r="AY1148" s="17"/>
      <c r="AZ1148" s="17"/>
      <c r="BA1148" s="17"/>
      <c r="BB1148" s="17"/>
      <c r="BC1148" s="17"/>
      <c r="BD1148" s="17"/>
      <c r="BE1148" s="17"/>
      <c r="BF1148" s="17"/>
      <c r="BG1148" s="17"/>
      <c r="BH1148" s="17"/>
      <c r="BI1148" s="17"/>
      <c r="BJ1148" s="17"/>
      <c r="BK1148" s="17"/>
    </row>
    <row r="1149" spans="47:63" x14ac:dyDescent="0.25">
      <c r="AU1149" s="17"/>
      <c r="AV1149" s="17"/>
      <c r="AW1149" s="17"/>
      <c r="AX1149" s="17"/>
      <c r="AY1149" s="17"/>
      <c r="AZ1149" s="17"/>
      <c r="BA1149" s="17"/>
      <c r="BB1149" s="17"/>
      <c r="BC1149" s="17"/>
      <c r="BD1149" s="17"/>
      <c r="BE1149" s="17"/>
      <c r="BF1149" s="17"/>
      <c r="BG1149" s="17"/>
      <c r="BH1149" s="17"/>
      <c r="BI1149" s="17"/>
      <c r="BJ1149" s="17"/>
      <c r="BK1149" s="17"/>
    </row>
    <row r="1150" spans="47:63" x14ac:dyDescent="0.25">
      <c r="AU1150" s="17"/>
      <c r="AV1150" s="17"/>
      <c r="AW1150" s="17"/>
      <c r="AX1150" s="17"/>
      <c r="AY1150" s="17"/>
      <c r="AZ1150" s="17"/>
      <c r="BA1150" s="17"/>
      <c r="BB1150" s="17"/>
      <c r="BC1150" s="17"/>
      <c r="BD1150" s="17"/>
      <c r="BE1150" s="17"/>
      <c r="BF1150" s="17"/>
      <c r="BG1150" s="17"/>
      <c r="BH1150" s="17"/>
      <c r="BI1150" s="17"/>
      <c r="BJ1150" s="17"/>
      <c r="BK1150" s="17"/>
    </row>
    <row r="1151" spans="47:63" x14ac:dyDescent="0.25">
      <c r="AU1151" s="17"/>
      <c r="AV1151" s="17"/>
      <c r="AW1151" s="17"/>
      <c r="AX1151" s="17"/>
      <c r="AY1151" s="17"/>
      <c r="AZ1151" s="17"/>
      <c r="BA1151" s="17"/>
      <c r="BB1151" s="17"/>
      <c r="BC1151" s="17"/>
      <c r="BD1151" s="17"/>
      <c r="BE1151" s="17"/>
      <c r="BF1151" s="17"/>
      <c r="BG1151" s="17"/>
      <c r="BH1151" s="17"/>
      <c r="BI1151" s="17"/>
      <c r="BJ1151" s="17"/>
      <c r="BK1151" s="17"/>
    </row>
    <row r="1152" spans="47:63" x14ac:dyDescent="0.25">
      <c r="AU1152" s="17"/>
      <c r="AV1152" s="17"/>
      <c r="AW1152" s="17"/>
      <c r="AX1152" s="17"/>
      <c r="AY1152" s="17"/>
      <c r="AZ1152" s="17"/>
      <c r="BA1152" s="17"/>
      <c r="BB1152" s="17"/>
      <c r="BC1152" s="17"/>
      <c r="BD1152" s="17"/>
      <c r="BE1152" s="17"/>
      <c r="BF1152" s="17"/>
      <c r="BG1152" s="17"/>
      <c r="BH1152" s="17"/>
      <c r="BI1152" s="17"/>
      <c r="BJ1152" s="17"/>
      <c r="BK1152" s="17"/>
    </row>
    <row r="1153" spans="47:63" x14ac:dyDescent="0.25">
      <c r="AU1153" s="17"/>
      <c r="AV1153" s="17"/>
      <c r="AW1153" s="17"/>
      <c r="AX1153" s="17"/>
      <c r="AY1153" s="17"/>
      <c r="AZ1153" s="17"/>
      <c r="BA1153" s="17"/>
      <c r="BB1153" s="17"/>
      <c r="BC1153" s="17"/>
      <c r="BD1153" s="17"/>
      <c r="BE1153" s="17"/>
      <c r="BF1153" s="17"/>
      <c r="BG1153" s="17"/>
      <c r="BH1153" s="17"/>
      <c r="BI1153" s="17"/>
      <c r="BJ1153" s="17"/>
      <c r="BK1153" s="17"/>
    </row>
    <row r="1154" spans="47:63" x14ac:dyDescent="0.25">
      <c r="AU1154" s="17"/>
      <c r="AV1154" s="17"/>
      <c r="AW1154" s="17"/>
      <c r="AX1154" s="17"/>
      <c r="AY1154" s="17"/>
      <c r="AZ1154" s="17"/>
      <c r="BA1154" s="17"/>
      <c r="BB1154" s="17"/>
      <c r="BC1154" s="17"/>
      <c r="BD1154" s="17"/>
      <c r="BE1154" s="17"/>
      <c r="BF1154" s="17"/>
      <c r="BG1154" s="17"/>
      <c r="BH1154" s="17"/>
      <c r="BI1154" s="17"/>
      <c r="BJ1154" s="17"/>
      <c r="BK1154" s="17"/>
    </row>
    <row r="1155" spans="47:63" x14ac:dyDescent="0.25">
      <c r="AU1155" s="17"/>
      <c r="AV1155" s="17"/>
      <c r="AW1155" s="17"/>
      <c r="AX1155" s="17"/>
      <c r="AY1155" s="17"/>
      <c r="AZ1155" s="17"/>
      <c r="BA1155" s="17"/>
      <c r="BB1155" s="17"/>
      <c r="BC1155" s="17"/>
      <c r="BD1155" s="17"/>
      <c r="BE1155" s="17"/>
      <c r="BF1155" s="17"/>
      <c r="BG1155" s="17"/>
      <c r="BH1155" s="17"/>
      <c r="BI1155" s="17"/>
      <c r="BJ1155" s="17"/>
      <c r="BK1155" s="17"/>
    </row>
    <row r="1156" spans="47:63" x14ac:dyDescent="0.25">
      <c r="AU1156" s="17"/>
      <c r="AV1156" s="17"/>
      <c r="AW1156" s="17"/>
      <c r="AX1156" s="17"/>
      <c r="AY1156" s="17"/>
      <c r="AZ1156" s="17"/>
      <c r="BA1156" s="17"/>
      <c r="BB1156" s="17"/>
      <c r="BC1156" s="17"/>
      <c r="BD1156" s="17"/>
      <c r="BE1156" s="17"/>
      <c r="BF1156" s="17"/>
      <c r="BG1156" s="17"/>
      <c r="BH1156" s="17"/>
      <c r="BI1156" s="17"/>
      <c r="BJ1156" s="17"/>
      <c r="BK1156" s="17"/>
    </row>
    <row r="1157" spans="47:63" x14ac:dyDescent="0.25">
      <c r="AU1157" s="17"/>
      <c r="AV1157" s="17"/>
      <c r="AW1157" s="17"/>
      <c r="AX1157" s="17"/>
      <c r="AY1157" s="17"/>
      <c r="AZ1157" s="17"/>
      <c r="BA1157" s="17"/>
      <c r="BB1157" s="17"/>
      <c r="BC1157" s="17"/>
      <c r="BD1157" s="17"/>
      <c r="BE1157" s="17"/>
      <c r="BF1157" s="17"/>
      <c r="BG1157" s="17"/>
      <c r="BH1157" s="17"/>
      <c r="BI1157" s="17"/>
      <c r="BJ1157" s="17"/>
      <c r="BK1157" s="17"/>
    </row>
    <row r="1158" spans="47:63" x14ac:dyDescent="0.25">
      <c r="AU1158" s="17"/>
      <c r="AV1158" s="17"/>
      <c r="AW1158" s="17"/>
      <c r="AX1158" s="17"/>
      <c r="AY1158" s="17"/>
      <c r="AZ1158" s="17"/>
      <c r="BA1158" s="17"/>
      <c r="BB1158" s="17"/>
      <c r="BC1158" s="17"/>
      <c r="BD1158" s="17"/>
      <c r="BE1158" s="17"/>
      <c r="BF1158" s="17"/>
      <c r="BG1158" s="17"/>
      <c r="BH1158" s="17"/>
      <c r="BI1158" s="17"/>
      <c r="BJ1158" s="17"/>
      <c r="BK1158" s="17"/>
    </row>
    <row r="1159" spans="47:63" x14ac:dyDescent="0.25">
      <c r="AU1159" s="17"/>
      <c r="AV1159" s="17"/>
      <c r="AW1159" s="17"/>
      <c r="AX1159" s="17"/>
      <c r="AY1159" s="17"/>
      <c r="AZ1159" s="17"/>
      <c r="BA1159" s="17"/>
      <c r="BB1159" s="17"/>
      <c r="BC1159" s="17"/>
      <c r="BD1159" s="17"/>
      <c r="BE1159" s="17"/>
      <c r="BF1159" s="17"/>
      <c r="BG1159" s="17"/>
      <c r="BH1159" s="17"/>
      <c r="BI1159" s="17"/>
      <c r="BJ1159" s="17"/>
      <c r="BK1159" s="17"/>
    </row>
    <row r="1160" spans="47:63" x14ac:dyDescent="0.25">
      <c r="AU1160" s="17"/>
      <c r="AV1160" s="17"/>
      <c r="AW1160" s="17"/>
      <c r="AX1160" s="17"/>
      <c r="AY1160" s="17"/>
      <c r="AZ1160" s="17"/>
      <c r="BA1160" s="17"/>
      <c r="BB1160" s="17"/>
      <c r="BC1160" s="17"/>
      <c r="BD1160" s="17"/>
      <c r="BE1160" s="17"/>
      <c r="BF1160" s="17"/>
      <c r="BG1160" s="17"/>
      <c r="BH1160" s="17"/>
      <c r="BI1160" s="17"/>
      <c r="BJ1160" s="17"/>
      <c r="BK1160" s="17"/>
    </row>
    <row r="1161" spans="47:63" x14ac:dyDescent="0.25">
      <c r="AU1161" s="17"/>
      <c r="AV1161" s="17"/>
      <c r="AW1161" s="17"/>
      <c r="AX1161" s="17"/>
      <c r="AY1161" s="17"/>
      <c r="AZ1161" s="17"/>
      <c r="BA1161" s="17"/>
      <c r="BB1161" s="17"/>
      <c r="BC1161" s="17"/>
      <c r="BD1161" s="17"/>
      <c r="BE1161" s="17"/>
      <c r="BF1161" s="17"/>
      <c r="BG1161" s="17"/>
      <c r="BH1161" s="17"/>
      <c r="BI1161" s="17"/>
      <c r="BJ1161" s="17"/>
      <c r="BK1161" s="17"/>
    </row>
    <row r="1162" spans="47:63" x14ac:dyDescent="0.25">
      <c r="AU1162" s="17"/>
      <c r="AV1162" s="17"/>
      <c r="AW1162" s="17"/>
      <c r="AX1162" s="17"/>
      <c r="AY1162" s="17"/>
      <c r="AZ1162" s="17"/>
      <c r="BA1162" s="17"/>
      <c r="BB1162" s="17"/>
      <c r="BC1162" s="17"/>
      <c r="BD1162" s="17"/>
      <c r="BE1162" s="17"/>
      <c r="BF1162" s="17"/>
      <c r="BG1162" s="17"/>
      <c r="BH1162" s="17"/>
      <c r="BI1162" s="17"/>
      <c r="BJ1162" s="17"/>
      <c r="BK1162" s="17"/>
    </row>
    <row r="1163" spans="47:63" x14ac:dyDescent="0.25">
      <c r="AU1163" s="17"/>
      <c r="AV1163" s="17"/>
      <c r="AW1163" s="17"/>
      <c r="AX1163" s="17"/>
      <c r="AY1163" s="17"/>
      <c r="AZ1163" s="17"/>
      <c r="BA1163" s="17"/>
      <c r="BB1163" s="17"/>
      <c r="BC1163" s="17"/>
      <c r="BD1163" s="17"/>
      <c r="BE1163" s="17"/>
      <c r="BF1163" s="17"/>
      <c r="BG1163" s="17"/>
      <c r="BH1163" s="17"/>
      <c r="BI1163" s="17"/>
      <c r="BJ1163" s="17"/>
      <c r="BK1163" s="17"/>
    </row>
    <row r="1164" spans="47:63" x14ac:dyDescent="0.25">
      <c r="AU1164" s="17"/>
      <c r="AV1164" s="17"/>
      <c r="AW1164" s="17"/>
      <c r="AX1164" s="17"/>
      <c r="AY1164" s="17"/>
      <c r="AZ1164" s="17"/>
      <c r="BA1164" s="17"/>
      <c r="BB1164" s="17"/>
      <c r="BC1164" s="17"/>
      <c r="BD1164" s="17"/>
      <c r="BE1164" s="17"/>
      <c r="BF1164" s="17"/>
      <c r="BG1164" s="17"/>
      <c r="BH1164" s="17"/>
      <c r="BI1164" s="17"/>
      <c r="BJ1164" s="17"/>
      <c r="BK1164" s="17"/>
    </row>
    <row r="1165" spans="47:63" x14ac:dyDescent="0.25">
      <c r="AU1165" s="17"/>
      <c r="AV1165" s="17"/>
      <c r="AW1165" s="17"/>
      <c r="AX1165" s="17"/>
      <c r="AY1165" s="17"/>
      <c r="AZ1165" s="17"/>
      <c r="BA1165" s="17"/>
      <c r="BB1165" s="17"/>
      <c r="BC1165" s="17"/>
      <c r="BD1165" s="17"/>
      <c r="BE1165" s="17"/>
      <c r="BF1165" s="17"/>
      <c r="BG1165" s="17"/>
      <c r="BH1165" s="17"/>
      <c r="BI1165" s="17"/>
      <c r="BJ1165" s="17"/>
      <c r="BK1165" s="17"/>
    </row>
    <row r="1166" spans="47:63" x14ac:dyDescent="0.25">
      <c r="AU1166" s="17"/>
      <c r="AV1166" s="17"/>
      <c r="AW1166" s="17"/>
      <c r="AX1166" s="17"/>
      <c r="AY1166" s="17"/>
      <c r="AZ1166" s="17"/>
      <c r="BA1166" s="17"/>
      <c r="BB1166" s="17"/>
      <c r="BC1166" s="17"/>
      <c r="BD1166" s="17"/>
      <c r="BE1166" s="17"/>
      <c r="BF1166" s="17"/>
      <c r="BG1166" s="17"/>
      <c r="BH1166" s="17"/>
      <c r="BI1166" s="17"/>
      <c r="BJ1166" s="17"/>
      <c r="BK1166" s="17"/>
    </row>
    <row r="1167" spans="47:63" x14ac:dyDescent="0.25">
      <c r="AU1167" s="17"/>
      <c r="AV1167" s="17"/>
      <c r="AW1167" s="17"/>
      <c r="AX1167" s="17"/>
      <c r="AY1167" s="17"/>
      <c r="AZ1167" s="17"/>
      <c r="BA1167" s="17"/>
      <c r="BB1167" s="17"/>
      <c r="BC1167" s="17"/>
      <c r="BD1167" s="17"/>
      <c r="BE1167" s="17"/>
      <c r="BF1167" s="17"/>
      <c r="BG1167" s="17"/>
      <c r="BH1167" s="17"/>
      <c r="BI1167" s="17"/>
      <c r="BJ1167" s="17"/>
      <c r="BK1167" s="17"/>
    </row>
    <row r="1168" spans="47:63" x14ac:dyDescent="0.25">
      <c r="AU1168" s="17"/>
      <c r="AV1168" s="17"/>
      <c r="AW1168" s="17"/>
      <c r="AX1168" s="17"/>
      <c r="AY1168" s="17"/>
      <c r="AZ1168" s="17"/>
      <c r="BA1168" s="17"/>
      <c r="BB1168" s="17"/>
      <c r="BC1168" s="17"/>
      <c r="BD1168" s="17"/>
      <c r="BE1168" s="17"/>
      <c r="BF1168" s="17"/>
      <c r="BG1168" s="17"/>
      <c r="BH1168" s="17"/>
      <c r="BI1168" s="17"/>
      <c r="BJ1168" s="17"/>
      <c r="BK1168" s="17"/>
    </row>
    <row r="1169" spans="47:63" x14ac:dyDescent="0.25">
      <c r="AU1169" s="17"/>
      <c r="AV1169" s="17"/>
      <c r="AW1169" s="17"/>
      <c r="AX1169" s="17"/>
      <c r="AY1169" s="17"/>
      <c r="AZ1169" s="17"/>
      <c r="BA1169" s="17"/>
      <c r="BB1169" s="17"/>
      <c r="BC1169" s="17"/>
      <c r="BD1169" s="17"/>
      <c r="BE1169" s="17"/>
      <c r="BF1169" s="17"/>
      <c r="BG1169" s="17"/>
      <c r="BH1169" s="17"/>
      <c r="BI1169" s="17"/>
      <c r="BJ1169" s="17"/>
      <c r="BK1169" s="17"/>
    </row>
    <row r="1170" spans="47:63" x14ac:dyDescent="0.25">
      <c r="AU1170" s="17"/>
      <c r="AV1170" s="17"/>
      <c r="AW1170" s="17"/>
      <c r="AX1170" s="17"/>
      <c r="AY1170" s="17"/>
      <c r="AZ1170" s="17"/>
      <c r="BA1170" s="17"/>
      <c r="BB1170" s="17"/>
      <c r="BC1170" s="17"/>
      <c r="BD1170" s="17"/>
      <c r="BE1170" s="17"/>
      <c r="BF1170" s="17"/>
      <c r="BG1170" s="17"/>
      <c r="BH1170" s="17"/>
      <c r="BI1170" s="17"/>
      <c r="BJ1170" s="17"/>
      <c r="BK1170" s="17"/>
    </row>
    <row r="1171" spans="47:63" x14ac:dyDescent="0.25">
      <c r="AU1171" s="17"/>
      <c r="AV1171" s="17"/>
      <c r="AW1171" s="17"/>
      <c r="AX1171" s="17"/>
      <c r="AY1171" s="17"/>
      <c r="AZ1171" s="17"/>
      <c r="BA1171" s="17"/>
      <c r="BB1171" s="17"/>
      <c r="BC1171" s="17"/>
      <c r="BD1171" s="17"/>
      <c r="BE1171" s="17"/>
      <c r="BF1171" s="17"/>
      <c r="BG1171" s="17"/>
      <c r="BH1171" s="17"/>
      <c r="BI1171" s="17"/>
      <c r="BJ1171" s="17"/>
      <c r="BK1171" s="17"/>
    </row>
    <row r="1172" spans="47:63" x14ac:dyDescent="0.25">
      <c r="AU1172" s="17"/>
      <c r="AV1172" s="17"/>
      <c r="AW1172" s="17"/>
      <c r="AX1172" s="17"/>
      <c r="AY1172" s="17"/>
      <c r="AZ1172" s="17"/>
      <c r="BA1172" s="17"/>
      <c r="BB1172" s="17"/>
      <c r="BC1172" s="17"/>
      <c r="BD1172" s="17"/>
      <c r="BE1172" s="17"/>
      <c r="BF1172" s="17"/>
      <c r="BG1172" s="17"/>
      <c r="BH1172" s="17"/>
      <c r="BI1172" s="17"/>
      <c r="BJ1172" s="17"/>
      <c r="BK1172" s="17"/>
    </row>
    <row r="1173" spans="47:63" x14ac:dyDescent="0.25">
      <c r="AU1173" s="17"/>
      <c r="AV1173" s="17"/>
      <c r="AW1173" s="17"/>
      <c r="AX1173" s="17"/>
      <c r="AY1173" s="17"/>
      <c r="AZ1173" s="17"/>
      <c r="BA1173" s="17"/>
      <c r="BB1173" s="17"/>
      <c r="BC1173" s="17"/>
      <c r="BD1173" s="17"/>
      <c r="BE1173" s="17"/>
      <c r="BF1173" s="17"/>
      <c r="BG1173" s="17"/>
      <c r="BH1173" s="17"/>
      <c r="BI1173" s="17"/>
      <c r="BJ1173" s="17"/>
      <c r="BK1173" s="17"/>
    </row>
    <row r="1174" spans="47:63" x14ac:dyDescent="0.25">
      <c r="AU1174" s="17"/>
      <c r="AV1174" s="17"/>
      <c r="AW1174" s="17"/>
      <c r="AX1174" s="17"/>
      <c r="AY1174" s="17"/>
      <c r="AZ1174" s="17"/>
      <c r="BA1174" s="17"/>
      <c r="BB1174" s="17"/>
      <c r="BC1174" s="17"/>
      <c r="BD1174" s="17"/>
      <c r="BE1174" s="17"/>
      <c r="BF1174" s="17"/>
      <c r="BG1174" s="17"/>
      <c r="BH1174" s="17"/>
      <c r="BI1174" s="17"/>
      <c r="BJ1174" s="17"/>
      <c r="BK1174" s="17"/>
    </row>
    <row r="1175" spans="47:63" x14ac:dyDescent="0.25">
      <c r="AU1175" s="17"/>
      <c r="AV1175" s="17"/>
      <c r="AW1175" s="17"/>
      <c r="AX1175" s="17"/>
      <c r="AY1175" s="17"/>
      <c r="AZ1175" s="17"/>
      <c r="BA1175" s="17"/>
      <c r="BB1175" s="17"/>
      <c r="BC1175" s="17"/>
      <c r="BD1175" s="17"/>
      <c r="BE1175" s="17"/>
      <c r="BF1175" s="17"/>
      <c r="BG1175" s="17"/>
      <c r="BH1175" s="17"/>
      <c r="BI1175" s="17"/>
      <c r="BJ1175" s="17"/>
      <c r="BK1175" s="17"/>
    </row>
    <row r="1176" spans="47:63" x14ac:dyDescent="0.25">
      <c r="AU1176" s="17"/>
      <c r="AV1176" s="17"/>
      <c r="AW1176" s="17"/>
      <c r="AX1176" s="17"/>
      <c r="AY1176" s="17"/>
      <c r="AZ1176" s="17"/>
      <c r="BA1176" s="17"/>
      <c r="BB1176" s="17"/>
      <c r="BC1176" s="17"/>
      <c r="BD1176" s="17"/>
      <c r="BE1176" s="17"/>
      <c r="BF1176" s="17"/>
      <c r="BG1176" s="17"/>
      <c r="BH1176" s="17"/>
      <c r="BI1176" s="17"/>
      <c r="BJ1176" s="17"/>
      <c r="BK1176" s="17"/>
    </row>
    <row r="1177" spans="47:63" x14ac:dyDescent="0.25">
      <c r="AU1177" s="17"/>
      <c r="AV1177" s="17"/>
      <c r="AW1177" s="17"/>
      <c r="AX1177" s="17"/>
      <c r="AY1177" s="17"/>
      <c r="AZ1177" s="17"/>
      <c r="BA1177" s="17"/>
      <c r="BB1177" s="17"/>
      <c r="BC1177" s="17"/>
      <c r="BD1177" s="17"/>
      <c r="BE1177" s="17"/>
      <c r="BF1177" s="17"/>
      <c r="BG1177" s="17"/>
      <c r="BH1177" s="17"/>
      <c r="BI1177" s="17"/>
      <c r="BJ1177" s="17"/>
      <c r="BK1177" s="17"/>
    </row>
    <row r="1178" spans="47:63" x14ac:dyDescent="0.25">
      <c r="AU1178" s="17"/>
      <c r="AV1178" s="17"/>
      <c r="AW1178" s="17"/>
      <c r="AX1178" s="17"/>
      <c r="AY1178" s="17"/>
      <c r="AZ1178" s="17"/>
      <c r="BA1178" s="17"/>
      <c r="BB1178" s="17"/>
      <c r="BC1178" s="17"/>
      <c r="BD1178" s="17"/>
      <c r="BE1178" s="17"/>
      <c r="BF1178" s="17"/>
      <c r="BG1178" s="17"/>
      <c r="BH1178" s="17"/>
      <c r="BI1178" s="17"/>
      <c r="BJ1178" s="17"/>
      <c r="BK1178" s="17"/>
    </row>
    <row r="1179" spans="47:63" x14ac:dyDescent="0.25">
      <c r="AU1179" s="17"/>
      <c r="AV1179" s="17"/>
      <c r="AW1179" s="17"/>
      <c r="AX1179" s="17"/>
      <c r="AY1179" s="17"/>
      <c r="AZ1179" s="17"/>
      <c r="BA1179" s="17"/>
      <c r="BB1179" s="17"/>
      <c r="BC1179" s="17"/>
      <c r="BD1179" s="17"/>
      <c r="BE1179" s="17"/>
      <c r="BF1179" s="17"/>
      <c r="BG1179" s="17"/>
      <c r="BH1179" s="17"/>
      <c r="BI1179" s="17"/>
      <c r="BJ1179" s="17"/>
      <c r="BK1179" s="17"/>
    </row>
    <row r="1180" spans="47:63" x14ac:dyDescent="0.25">
      <c r="AU1180" s="17"/>
      <c r="AV1180" s="17"/>
      <c r="AW1180" s="17"/>
      <c r="AX1180" s="17"/>
      <c r="AY1180" s="17"/>
      <c r="AZ1180" s="17"/>
      <c r="BA1180" s="17"/>
      <c r="BB1180" s="17"/>
      <c r="BC1180" s="17"/>
      <c r="BD1180" s="17"/>
      <c r="BE1180" s="17"/>
      <c r="BF1180" s="17"/>
      <c r="BG1180" s="17"/>
      <c r="BH1180" s="17"/>
      <c r="BI1180" s="17"/>
      <c r="BJ1180" s="17"/>
      <c r="BK1180" s="17"/>
    </row>
    <row r="1181" spans="47:63" x14ac:dyDescent="0.25">
      <c r="AU1181" s="17"/>
      <c r="AV1181" s="17"/>
      <c r="AW1181" s="17"/>
      <c r="AX1181" s="17"/>
      <c r="AY1181" s="17"/>
      <c r="AZ1181" s="17"/>
      <c r="BA1181" s="17"/>
      <c r="BB1181" s="17"/>
      <c r="BC1181" s="17"/>
      <c r="BD1181" s="17"/>
      <c r="BE1181" s="17"/>
      <c r="BF1181" s="17"/>
      <c r="BG1181" s="17"/>
      <c r="BH1181" s="17"/>
      <c r="BI1181" s="17"/>
      <c r="BJ1181" s="17"/>
      <c r="BK1181" s="17"/>
    </row>
    <row r="1182" spans="47:63" x14ac:dyDescent="0.25">
      <c r="AU1182" s="17"/>
      <c r="AV1182" s="17"/>
      <c r="AW1182" s="17"/>
      <c r="AX1182" s="17"/>
      <c r="AY1182" s="17"/>
      <c r="AZ1182" s="17"/>
      <c r="BA1182" s="17"/>
      <c r="BB1182" s="17"/>
      <c r="BC1182" s="17"/>
      <c r="BD1182" s="17"/>
      <c r="BE1182" s="17"/>
      <c r="BF1182" s="17"/>
      <c r="BG1182" s="17"/>
      <c r="BH1182" s="17"/>
      <c r="BI1182" s="17"/>
      <c r="BJ1182" s="17"/>
      <c r="BK1182" s="17"/>
    </row>
    <row r="1183" spans="47:63" x14ac:dyDescent="0.25">
      <c r="AU1183" s="17"/>
      <c r="AV1183" s="17"/>
      <c r="AW1183" s="17"/>
      <c r="AX1183" s="17"/>
      <c r="AY1183" s="17"/>
      <c r="AZ1183" s="17"/>
      <c r="BA1183" s="17"/>
      <c r="BB1183" s="17"/>
      <c r="BC1183" s="17"/>
      <c r="BD1183" s="17"/>
      <c r="BE1183" s="17"/>
      <c r="BF1183" s="17"/>
      <c r="BG1183" s="17"/>
      <c r="BH1183" s="17"/>
      <c r="BI1183" s="17"/>
      <c r="BJ1183" s="17"/>
      <c r="BK1183" s="17"/>
    </row>
    <row r="1184" spans="47:63" x14ac:dyDescent="0.25">
      <c r="AU1184" s="17"/>
      <c r="AV1184" s="17"/>
      <c r="AW1184" s="17"/>
      <c r="AX1184" s="17"/>
      <c r="AY1184" s="17"/>
      <c r="AZ1184" s="17"/>
      <c r="BA1184" s="17"/>
      <c r="BB1184" s="17"/>
      <c r="BC1184" s="17"/>
      <c r="BD1184" s="17"/>
      <c r="BE1184" s="17"/>
      <c r="BF1184" s="17"/>
      <c r="BG1184" s="17"/>
      <c r="BH1184" s="17"/>
      <c r="BI1184" s="17"/>
      <c r="BJ1184" s="17"/>
      <c r="BK1184" s="17"/>
    </row>
    <row r="1185" spans="47:63" x14ac:dyDescent="0.25">
      <c r="AU1185" s="17"/>
      <c r="AV1185" s="17"/>
      <c r="AW1185" s="17"/>
      <c r="AX1185" s="17"/>
      <c r="AY1185" s="17"/>
      <c r="AZ1185" s="17"/>
      <c r="BA1185" s="17"/>
      <c r="BB1185" s="17"/>
      <c r="BC1185" s="17"/>
      <c r="BD1185" s="17"/>
      <c r="BE1185" s="17"/>
      <c r="BF1185" s="17"/>
      <c r="BG1185" s="17"/>
      <c r="BH1185" s="17"/>
      <c r="BI1185" s="17"/>
      <c r="BJ1185" s="17"/>
      <c r="BK1185" s="17"/>
    </row>
    <row r="1186" spans="47:63" x14ac:dyDescent="0.25">
      <c r="AU1186" s="17"/>
      <c r="AV1186" s="17"/>
      <c r="AW1186" s="17"/>
      <c r="AX1186" s="17"/>
      <c r="AY1186" s="17"/>
      <c r="AZ1186" s="17"/>
      <c r="BA1186" s="17"/>
      <c r="BB1186" s="17"/>
      <c r="BC1186" s="17"/>
      <c r="BD1186" s="17"/>
      <c r="BE1186" s="17"/>
      <c r="BF1186" s="17"/>
      <c r="BG1186" s="17"/>
      <c r="BH1186" s="17"/>
      <c r="BI1186" s="17"/>
      <c r="BJ1186" s="17"/>
      <c r="BK1186" s="17"/>
    </row>
    <row r="1187" spans="47:63" x14ac:dyDescent="0.25">
      <c r="AU1187" s="17"/>
      <c r="AV1187" s="17"/>
      <c r="AW1187" s="17"/>
      <c r="AX1187" s="17"/>
      <c r="AY1187" s="17"/>
      <c r="AZ1187" s="17"/>
      <c r="BA1187" s="17"/>
      <c r="BB1187" s="17"/>
      <c r="BC1187" s="17"/>
      <c r="BD1187" s="17"/>
      <c r="BE1187" s="17"/>
      <c r="BF1187" s="17"/>
      <c r="BG1187" s="17"/>
      <c r="BH1187" s="17"/>
      <c r="BI1187" s="17"/>
      <c r="BJ1187" s="17"/>
      <c r="BK1187" s="17"/>
    </row>
    <row r="1188" spans="47:63" x14ac:dyDescent="0.25">
      <c r="AU1188" s="17"/>
      <c r="AV1188" s="17"/>
      <c r="AW1188" s="17"/>
      <c r="AX1188" s="17"/>
      <c r="AY1188" s="17"/>
      <c r="AZ1188" s="17"/>
      <c r="BA1188" s="17"/>
      <c r="BB1188" s="17"/>
      <c r="BC1188" s="17"/>
      <c r="BD1188" s="17"/>
      <c r="BE1188" s="17"/>
      <c r="BF1188" s="17"/>
      <c r="BG1188" s="17"/>
      <c r="BH1188" s="17"/>
      <c r="BI1188" s="17"/>
      <c r="BJ1188" s="17"/>
      <c r="BK1188" s="17"/>
    </row>
    <row r="1189" spans="47:63" x14ac:dyDescent="0.25">
      <c r="AU1189" s="17"/>
      <c r="AV1189" s="17"/>
      <c r="AW1189" s="17"/>
      <c r="AX1189" s="17"/>
      <c r="AY1189" s="17"/>
      <c r="AZ1189" s="17"/>
      <c r="BA1189" s="17"/>
      <c r="BB1189" s="17"/>
      <c r="BC1189" s="17"/>
      <c r="BD1189" s="17"/>
      <c r="BE1189" s="17"/>
      <c r="BF1189" s="17"/>
      <c r="BG1189" s="17"/>
      <c r="BH1189" s="17"/>
      <c r="BI1189" s="17"/>
      <c r="BJ1189" s="17"/>
      <c r="BK1189" s="17"/>
    </row>
    <row r="1190" spans="47:63" x14ac:dyDescent="0.25">
      <c r="AU1190" s="17"/>
      <c r="AV1190" s="17"/>
      <c r="AW1190" s="17"/>
      <c r="AX1190" s="17"/>
      <c r="AY1190" s="17"/>
      <c r="AZ1190" s="17"/>
      <c r="BA1190" s="17"/>
      <c r="BB1190" s="17"/>
      <c r="BC1190" s="17"/>
      <c r="BD1190" s="17"/>
      <c r="BE1190" s="17"/>
      <c r="BF1190" s="17"/>
      <c r="BG1190" s="17"/>
      <c r="BH1190" s="17"/>
      <c r="BI1190" s="17"/>
      <c r="BJ1190" s="17"/>
      <c r="BK1190" s="17"/>
    </row>
    <row r="1191" spans="47:63" x14ac:dyDescent="0.25">
      <c r="AU1191" s="17"/>
      <c r="AV1191" s="17"/>
      <c r="AW1191" s="17"/>
      <c r="AX1191" s="17"/>
      <c r="AY1191" s="17"/>
      <c r="AZ1191" s="17"/>
      <c r="BA1191" s="17"/>
      <c r="BB1191" s="17"/>
      <c r="BC1191" s="17"/>
      <c r="BD1191" s="17"/>
      <c r="BE1191" s="17"/>
      <c r="BF1191" s="17"/>
      <c r="BG1191" s="17"/>
      <c r="BH1191" s="17"/>
      <c r="BI1191" s="17"/>
      <c r="BJ1191" s="17"/>
      <c r="BK1191" s="17"/>
    </row>
    <row r="1192" spans="47:63" x14ac:dyDescent="0.25">
      <c r="AU1192" s="17"/>
      <c r="AV1192" s="17"/>
      <c r="AW1192" s="17"/>
      <c r="AX1192" s="17"/>
      <c r="AY1192" s="17"/>
      <c r="AZ1192" s="17"/>
      <c r="BA1192" s="17"/>
      <c r="BB1192" s="17"/>
      <c r="BC1192" s="17"/>
      <c r="BD1192" s="17"/>
      <c r="BE1192" s="17"/>
      <c r="BF1192" s="17"/>
      <c r="BG1192" s="17"/>
      <c r="BH1192" s="17"/>
      <c r="BI1192" s="17"/>
      <c r="BJ1192" s="17"/>
      <c r="BK1192" s="17"/>
    </row>
    <row r="1193" spans="47:63" x14ac:dyDescent="0.25">
      <c r="AU1193" s="17"/>
      <c r="AV1193" s="17"/>
      <c r="AW1193" s="17"/>
      <c r="AX1193" s="17"/>
      <c r="AY1193" s="17"/>
      <c r="AZ1193" s="17"/>
      <c r="BA1193" s="17"/>
      <c r="BB1193" s="17"/>
      <c r="BC1193" s="17"/>
      <c r="BD1193" s="17"/>
      <c r="BE1193" s="17"/>
      <c r="BF1193" s="17"/>
      <c r="BG1193" s="17"/>
      <c r="BH1193" s="17"/>
      <c r="BI1193" s="17"/>
      <c r="BJ1193" s="17"/>
      <c r="BK1193" s="17"/>
    </row>
    <row r="1194" spans="47:63" x14ac:dyDescent="0.25">
      <c r="AU1194" s="17"/>
      <c r="AV1194" s="17"/>
      <c r="AW1194" s="17"/>
      <c r="AX1194" s="17"/>
      <c r="AY1194" s="17"/>
      <c r="AZ1194" s="17"/>
      <c r="BA1194" s="17"/>
      <c r="BB1194" s="17"/>
      <c r="BC1194" s="17"/>
      <c r="BD1194" s="17"/>
      <c r="BE1194" s="17"/>
      <c r="BF1194" s="17"/>
      <c r="BG1194" s="17"/>
      <c r="BH1194" s="17"/>
      <c r="BI1194" s="17"/>
      <c r="BJ1194" s="17"/>
      <c r="BK1194" s="17"/>
    </row>
    <row r="1195" spans="47:63" x14ac:dyDescent="0.25">
      <c r="AU1195" s="17"/>
      <c r="AV1195" s="17"/>
      <c r="AW1195" s="17"/>
      <c r="AX1195" s="17"/>
      <c r="AY1195" s="17"/>
      <c r="AZ1195" s="17"/>
      <c r="BA1195" s="17"/>
      <c r="BB1195" s="17"/>
      <c r="BC1195" s="17"/>
      <c r="BD1195" s="17"/>
      <c r="BE1195" s="17"/>
      <c r="BF1195" s="17"/>
      <c r="BG1195" s="17"/>
      <c r="BH1195" s="17"/>
      <c r="BI1195" s="17"/>
      <c r="BJ1195" s="17"/>
      <c r="BK1195" s="17"/>
    </row>
    <row r="1196" spans="47:63" x14ac:dyDescent="0.25">
      <c r="AU1196" s="17"/>
      <c r="AV1196" s="17"/>
      <c r="AW1196" s="17"/>
      <c r="AX1196" s="17"/>
      <c r="AY1196" s="17"/>
      <c r="AZ1196" s="17"/>
      <c r="BA1196" s="17"/>
      <c r="BB1196" s="17"/>
      <c r="BC1196" s="17"/>
      <c r="BD1196" s="17"/>
      <c r="BE1196" s="17"/>
      <c r="BF1196" s="17"/>
      <c r="BG1196" s="17"/>
      <c r="BH1196" s="17"/>
      <c r="BI1196" s="17"/>
      <c r="BJ1196" s="17"/>
      <c r="BK1196" s="17"/>
    </row>
    <row r="1197" spans="47:63" x14ac:dyDescent="0.25">
      <c r="AU1197" s="17"/>
      <c r="AV1197" s="17"/>
      <c r="AW1197" s="17"/>
      <c r="AX1197" s="17"/>
      <c r="AY1197" s="17"/>
      <c r="AZ1197" s="17"/>
      <c r="BA1197" s="17"/>
      <c r="BB1197" s="17"/>
      <c r="BC1197" s="17"/>
      <c r="BD1197" s="17"/>
      <c r="BE1197" s="17"/>
      <c r="BF1197" s="17"/>
      <c r="BG1197" s="17"/>
      <c r="BH1197" s="17"/>
      <c r="BI1197" s="17"/>
      <c r="BJ1197" s="17"/>
      <c r="BK1197" s="17"/>
    </row>
    <row r="1198" spans="47:63" x14ac:dyDescent="0.25">
      <c r="AU1198" s="17"/>
      <c r="AV1198" s="17"/>
      <c r="AW1198" s="17"/>
      <c r="AX1198" s="17"/>
      <c r="AY1198" s="17"/>
      <c r="AZ1198" s="17"/>
      <c r="BA1198" s="17"/>
      <c r="BB1198" s="17"/>
      <c r="BC1198" s="17"/>
      <c r="BD1198" s="17"/>
      <c r="BE1198" s="17"/>
      <c r="BF1198" s="17"/>
      <c r="BG1198" s="17"/>
      <c r="BH1198" s="17"/>
      <c r="BI1198" s="17"/>
      <c r="BJ1198" s="17"/>
      <c r="BK1198" s="17"/>
    </row>
    <row r="1199" spans="47:63" x14ac:dyDescent="0.25">
      <c r="AU1199" s="17"/>
      <c r="AV1199" s="17"/>
      <c r="AW1199" s="17"/>
      <c r="AX1199" s="17"/>
      <c r="AY1199" s="17"/>
      <c r="AZ1199" s="17"/>
      <c r="BA1199" s="17"/>
      <c r="BB1199" s="17"/>
      <c r="BC1199" s="17"/>
      <c r="BD1199" s="17"/>
      <c r="BE1199" s="17"/>
      <c r="BF1199" s="17"/>
      <c r="BG1199" s="17"/>
      <c r="BH1199" s="17"/>
      <c r="BI1199" s="17"/>
      <c r="BJ1199" s="17"/>
      <c r="BK1199" s="17"/>
    </row>
    <row r="1200" spans="47:63" x14ac:dyDescent="0.25">
      <c r="AU1200" s="17"/>
      <c r="AV1200" s="17"/>
      <c r="AW1200" s="17"/>
      <c r="AX1200" s="17"/>
      <c r="AY1200" s="17"/>
      <c r="AZ1200" s="17"/>
      <c r="BA1200" s="17"/>
      <c r="BB1200" s="17"/>
      <c r="BC1200" s="17"/>
      <c r="BD1200" s="17"/>
      <c r="BE1200" s="17"/>
      <c r="BF1200" s="17"/>
      <c r="BG1200" s="17"/>
      <c r="BH1200" s="17"/>
      <c r="BI1200" s="17"/>
      <c r="BJ1200" s="17"/>
      <c r="BK1200" s="17"/>
    </row>
    <row r="1201" spans="47:63" x14ac:dyDescent="0.25">
      <c r="AU1201" s="17"/>
      <c r="AV1201" s="17"/>
      <c r="AW1201" s="17"/>
      <c r="AX1201" s="17"/>
      <c r="AY1201" s="17"/>
      <c r="AZ1201" s="17"/>
      <c r="BA1201" s="17"/>
      <c r="BB1201" s="17"/>
      <c r="BC1201" s="17"/>
      <c r="BD1201" s="17"/>
      <c r="BE1201" s="17"/>
      <c r="BF1201" s="17"/>
      <c r="BG1201" s="17"/>
      <c r="BH1201" s="17"/>
      <c r="BI1201" s="17"/>
      <c r="BJ1201" s="17"/>
      <c r="BK1201" s="17"/>
    </row>
    <row r="1202" spans="47:63" x14ac:dyDescent="0.25">
      <c r="AU1202" s="17"/>
      <c r="AV1202" s="17"/>
      <c r="AW1202" s="17"/>
      <c r="AX1202" s="17"/>
      <c r="AY1202" s="17"/>
      <c r="AZ1202" s="17"/>
      <c r="BA1202" s="17"/>
      <c r="BB1202" s="17"/>
      <c r="BC1202" s="17"/>
      <c r="BD1202" s="17"/>
      <c r="BE1202" s="17"/>
      <c r="BF1202" s="17"/>
      <c r="BG1202" s="17"/>
      <c r="BH1202" s="17"/>
      <c r="BI1202" s="17"/>
      <c r="BJ1202" s="17"/>
      <c r="BK1202" s="17"/>
    </row>
    <row r="1203" spans="47:63" x14ac:dyDescent="0.25">
      <c r="AU1203" s="17"/>
      <c r="AV1203" s="17"/>
      <c r="AW1203" s="17"/>
      <c r="AX1203" s="17"/>
      <c r="AY1203" s="17"/>
      <c r="AZ1203" s="17"/>
      <c r="BA1203" s="17"/>
      <c r="BB1203" s="17"/>
      <c r="BC1203" s="17"/>
      <c r="BD1203" s="17"/>
      <c r="BE1203" s="17"/>
      <c r="BF1203" s="17"/>
      <c r="BG1203" s="17"/>
      <c r="BH1203" s="17"/>
      <c r="BI1203" s="17"/>
      <c r="BJ1203" s="17"/>
      <c r="BK1203" s="17"/>
    </row>
    <row r="1204" spans="47:63" x14ac:dyDescent="0.25">
      <c r="AU1204" s="17"/>
      <c r="AV1204" s="17"/>
      <c r="AW1204" s="17"/>
      <c r="AX1204" s="17"/>
      <c r="AY1204" s="17"/>
      <c r="AZ1204" s="17"/>
      <c r="BA1204" s="17"/>
      <c r="BB1204" s="17"/>
      <c r="BC1204" s="17"/>
      <c r="BD1204" s="17"/>
      <c r="BE1204" s="17"/>
      <c r="BF1204" s="17"/>
      <c r="BG1204" s="17"/>
      <c r="BH1204" s="17"/>
      <c r="BI1204" s="17"/>
      <c r="BJ1204" s="17"/>
      <c r="BK1204" s="17"/>
    </row>
    <row r="1205" spans="47:63" x14ac:dyDescent="0.25">
      <c r="AU1205" s="17"/>
      <c r="AV1205" s="17"/>
      <c r="AW1205" s="17"/>
      <c r="AX1205" s="17"/>
      <c r="AY1205" s="17"/>
      <c r="AZ1205" s="17"/>
      <c r="BA1205" s="17"/>
      <c r="BB1205" s="17"/>
      <c r="BC1205" s="17"/>
      <c r="BD1205" s="17"/>
      <c r="BE1205" s="17"/>
      <c r="BF1205" s="17"/>
      <c r="BG1205" s="17"/>
      <c r="BH1205" s="17"/>
      <c r="BI1205" s="17"/>
      <c r="BJ1205" s="17"/>
      <c r="BK1205" s="17"/>
    </row>
    <row r="1206" spans="47:63" x14ac:dyDescent="0.25">
      <c r="AU1206" s="17"/>
      <c r="AV1206" s="17"/>
      <c r="AW1206" s="17"/>
      <c r="AX1206" s="17"/>
      <c r="AY1206" s="17"/>
      <c r="AZ1206" s="17"/>
      <c r="BA1206" s="17"/>
      <c r="BB1206" s="17"/>
      <c r="BC1206" s="17"/>
      <c r="BD1206" s="17"/>
      <c r="BE1206" s="17"/>
      <c r="BF1206" s="17"/>
      <c r="BG1206" s="17"/>
      <c r="BH1206" s="17"/>
      <c r="BI1206" s="17"/>
      <c r="BJ1206" s="17"/>
      <c r="BK1206" s="17"/>
    </row>
    <row r="1207" spans="47:63" x14ac:dyDescent="0.25">
      <c r="AU1207" s="17"/>
      <c r="AV1207" s="17"/>
      <c r="AW1207" s="17"/>
      <c r="AX1207" s="17"/>
      <c r="AY1207" s="17"/>
      <c r="AZ1207" s="17"/>
      <c r="BA1207" s="17"/>
      <c r="BB1207" s="17"/>
      <c r="BC1207" s="17"/>
      <c r="BD1207" s="17"/>
      <c r="BE1207" s="17"/>
      <c r="BF1207" s="17"/>
      <c r="BG1207" s="17"/>
      <c r="BH1207" s="17"/>
      <c r="BI1207" s="17"/>
      <c r="BJ1207" s="17"/>
      <c r="BK1207" s="17"/>
    </row>
    <row r="1208" spans="47:63" x14ac:dyDescent="0.25">
      <c r="AU1208" s="17"/>
      <c r="AV1208" s="17"/>
      <c r="AW1208" s="17"/>
      <c r="AX1208" s="17"/>
      <c r="AY1208" s="17"/>
      <c r="AZ1208" s="17"/>
      <c r="BA1208" s="17"/>
      <c r="BB1208" s="17"/>
      <c r="BC1208" s="17"/>
      <c r="BD1208" s="17"/>
      <c r="BE1208" s="17"/>
      <c r="BF1208" s="17"/>
      <c r="BG1208" s="17"/>
      <c r="BH1208" s="17"/>
      <c r="BI1208" s="17"/>
      <c r="BJ1208" s="17"/>
      <c r="BK1208" s="17"/>
    </row>
    <row r="1209" spans="47:63" x14ac:dyDescent="0.25"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17"/>
      <c r="BG1209" s="17"/>
      <c r="BH1209" s="17"/>
      <c r="BI1209" s="17"/>
      <c r="BJ1209" s="17"/>
      <c r="BK1209" s="17"/>
    </row>
    <row r="1210" spans="47:63" x14ac:dyDescent="0.25">
      <c r="AU1210" s="17"/>
      <c r="AV1210" s="17"/>
      <c r="AW1210" s="17"/>
      <c r="AX1210" s="17"/>
      <c r="AY1210" s="17"/>
      <c r="AZ1210" s="17"/>
      <c r="BA1210" s="17"/>
      <c r="BB1210" s="17"/>
      <c r="BC1210" s="17"/>
      <c r="BD1210" s="17"/>
      <c r="BE1210" s="17"/>
      <c r="BF1210" s="17"/>
      <c r="BG1210" s="17"/>
      <c r="BH1210" s="17"/>
      <c r="BI1210" s="17"/>
      <c r="BJ1210" s="17"/>
      <c r="BK1210" s="17"/>
    </row>
    <row r="1211" spans="47:63" x14ac:dyDescent="0.25">
      <c r="AU1211" s="17"/>
      <c r="AV1211" s="17"/>
      <c r="AW1211" s="17"/>
      <c r="AX1211" s="17"/>
      <c r="AY1211" s="17"/>
      <c r="AZ1211" s="17"/>
      <c r="BA1211" s="17"/>
      <c r="BB1211" s="17"/>
      <c r="BC1211" s="17"/>
      <c r="BD1211" s="17"/>
      <c r="BE1211" s="17"/>
      <c r="BF1211" s="17"/>
      <c r="BG1211" s="17"/>
      <c r="BH1211" s="17"/>
      <c r="BI1211" s="17"/>
      <c r="BJ1211" s="17"/>
      <c r="BK1211" s="17"/>
    </row>
    <row r="1212" spans="47:63" x14ac:dyDescent="0.25">
      <c r="AU1212" s="17"/>
      <c r="AV1212" s="17"/>
      <c r="AW1212" s="17"/>
      <c r="AX1212" s="17"/>
      <c r="AY1212" s="17"/>
      <c r="AZ1212" s="17"/>
      <c r="BA1212" s="17"/>
      <c r="BB1212" s="17"/>
      <c r="BC1212" s="17"/>
      <c r="BD1212" s="17"/>
      <c r="BE1212" s="17"/>
      <c r="BF1212" s="17"/>
      <c r="BG1212" s="17"/>
      <c r="BH1212" s="17"/>
      <c r="BI1212" s="17"/>
      <c r="BJ1212" s="17"/>
      <c r="BK1212" s="17"/>
    </row>
    <row r="1213" spans="47:63" x14ac:dyDescent="0.25">
      <c r="AU1213" s="17"/>
      <c r="AV1213" s="17"/>
      <c r="AW1213" s="17"/>
      <c r="AX1213" s="17"/>
      <c r="AY1213" s="17"/>
      <c r="AZ1213" s="17"/>
      <c r="BA1213" s="17"/>
      <c r="BB1213" s="17"/>
      <c r="BC1213" s="17"/>
      <c r="BD1213" s="17"/>
      <c r="BE1213" s="17"/>
      <c r="BF1213" s="17"/>
      <c r="BG1213" s="17"/>
      <c r="BH1213" s="17"/>
      <c r="BI1213" s="17"/>
      <c r="BJ1213" s="17"/>
      <c r="BK1213" s="17"/>
    </row>
    <row r="1214" spans="47:63" x14ac:dyDescent="0.25">
      <c r="AU1214" s="17"/>
      <c r="AV1214" s="17"/>
      <c r="AW1214" s="17"/>
      <c r="AX1214" s="17"/>
      <c r="AY1214" s="17"/>
      <c r="AZ1214" s="17"/>
      <c r="BA1214" s="17"/>
      <c r="BB1214" s="17"/>
      <c r="BC1214" s="17"/>
      <c r="BD1214" s="17"/>
      <c r="BE1214" s="17"/>
      <c r="BF1214" s="17"/>
      <c r="BG1214" s="17"/>
      <c r="BH1214" s="17"/>
      <c r="BI1214" s="17"/>
      <c r="BJ1214" s="17"/>
      <c r="BK1214" s="17"/>
    </row>
    <row r="1215" spans="47:63" x14ac:dyDescent="0.25">
      <c r="AU1215" s="17"/>
      <c r="AV1215" s="17"/>
      <c r="AW1215" s="17"/>
      <c r="AX1215" s="17"/>
      <c r="AY1215" s="17"/>
      <c r="AZ1215" s="17"/>
      <c r="BA1215" s="17"/>
      <c r="BB1215" s="17"/>
      <c r="BC1215" s="17"/>
      <c r="BD1215" s="17"/>
      <c r="BE1215" s="17"/>
      <c r="BF1215" s="17"/>
      <c r="BG1215" s="17"/>
      <c r="BH1215" s="17"/>
      <c r="BI1215" s="17"/>
      <c r="BJ1215" s="17"/>
      <c r="BK1215" s="17"/>
    </row>
    <row r="1216" spans="47:63" x14ac:dyDescent="0.25">
      <c r="AU1216" s="17"/>
      <c r="AV1216" s="17"/>
      <c r="AW1216" s="17"/>
      <c r="AX1216" s="17"/>
      <c r="AY1216" s="17"/>
      <c r="AZ1216" s="17"/>
      <c r="BA1216" s="17"/>
      <c r="BB1216" s="17"/>
      <c r="BC1216" s="17"/>
      <c r="BD1216" s="17"/>
      <c r="BE1216" s="17"/>
      <c r="BF1216" s="17"/>
      <c r="BG1216" s="17"/>
      <c r="BH1216" s="17"/>
      <c r="BI1216" s="17"/>
      <c r="BJ1216" s="17"/>
      <c r="BK1216" s="17"/>
    </row>
    <row r="1217" spans="47:63" x14ac:dyDescent="0.25">
      <c r="AU1217" s="17"/>
      <c r="AV1217" s="17"/>
      <c r="AW1217" s="17"/>
      <c r="AX1217" s="17"/>
      <c r="AY1217" s="17"/>
      <c r="AZ1217" s="17"/>
      <c r="BA1217" s="17"/>
      <c r="BB1217" s="17"/>
      <c r="BC1217" s="17"/>
      <c r="BD1217" s="17"/>
      <c r="BE1217" s="17"/>
      <c r="BF1217" s="17"/>
      <c r="BG1217" s="17"/>
      <c r="BH1217" s="17"/>
      <c r="BI1217" s="17"/>
      <c r="BJ1217" s="17"/>
      <c r="BK1217" s="17"/>
    </row>
    <row r="1218" spans="47:63" x14ac:dyDescent="0.25">
      <c r="AU1218" s="17"/>
      <c r="AV1218" s="17"/>
      <c r="AW1218" s="17"/>
      <c r="AX1218" s="17"/>
      <c r="AY1218" s="17"/>
      <c r="AZ1218" s="17"/>
      <c r="BA1218" s="17"/>
      <c r="BB1218" s="17"/>
      <c r="BC1218" s="17"/>
      <c r="BD1218" s="17"/>
      <c r="BE1218" s="17"/>
      <c r="BF1218" s="17"/>
      <c r="BG1218" s="17"/>
      <c r="BH1218" s="17"/>
      <c r="BI1218" s="17"/>
      <c r="BJ1218" s="17"/>
      <c r="BK1218" s="17"/>
    </row>
    <row r="1219" spans="47:63" x14ac:dyDescent="0.25">
      <c r="AU1219" s="17"/>
      <c r="AV1219" s="17"/>
      <c r="AW1219" s="17"/>
      <c r="AX1219" s="17"/>
      <c r="AY1219" s="17"/>
      <c r="AZ1219" s="17"/>
      <c r="BA1219" s="17"/>
      <c r="BB1219" s="17"/>
      <c r="BC1219" s="17"/>
      <c r="BD1219" s="17"/>
      <c r="BE1219" s="17"/>
      <c r="BF1219" s="17"/>
      <c r="BG1219" s="17"/>
      <c r="BH1219" s="17"/>
      <c r="BI1219" s="17"/>
      <c r="BJ1219" s="17"/>
      <c r="BK1219" s="17"/>
    </row>
    <row r="1220" spans="47:63" x14ac:dyDescent="0.25">
      <c r="AU1220" s="17"/>
      <c r="AV1220" s="17"/>
      <c r="AW1220" s="17"/>
      <c r="AX1220" s="17"/>
      <c r="AY1220" s="17"/>
      <c r="AZ1220" s="17"/>
      <c r="BA1220" s="17"/>
      <c r="BB1220" s="17"/>
      <c r="BC1220" s="17"/>
      <c r="BD1220" s="17"/>
      <c r="BE1220" s="17"/>
      <c r="BF1220" s="17"/>
      <c r="BG1220" s="17"/>
      <c r="BH1220" s="17"/>
      <c r="BI1220" s="17"/>
      <c r="BJ1220" s="17"/>
      <c r="BK1220" s="17"/>
    </row>
    <row r="1221" spans="47:63" x14ac:dyDescent="0.25">
      <c r="AU1221" s="17"/>
      <c r="AV1221" s="17"/>
      <c r="AW1221" s="17"/>
      <c r="AX1221" s="17"/>
      <c r="AY1221" s="17"/>
      <c r="AZ1221" s="17"/>
      <c r="BA1221" s="17"/>
      <c r="BB1221" s="17"/>
      <c r="BC1221" s="17"/>
      <c r="BD1221" s="17"/>
      <c r="BE1221" s="17"/>
      <c r="BF1221" s="17"/>
      <c r="BG1221" s="17"/>
      <c r="BH1221" s="17"/>
      <c r="BI1221" s="17"/>
      <c r="BJ1221" s="17"/>
      <c r="BK1221" s="17"/>
    </row>
    <row r="1222" spans="47:63" x14ac:dyDescent="0.25">
      <c r="AU1222" s="17"/>
      <c r="AV1222" s="17"/>
      <c r="AW1222" s="17"/>
      <c r="AX1222" s="17"/>
      <c r="AY1222" s="17"/>
      <c r="AZ1222" s="17"/>
      <c r="BA1222" s="17"/>
      <c r="BB1222" s="17"/>
      <c r="BC1222" s="17"/>
      <c r="BD1222" s="17"/>
      <c r="BE1222" s="17"/>
      <c r="BF1222" s="17"/>
      <c r="BG1222" s="17"/>
      <c r="BH1222" s="17"/>
      <c r="BI1222" s="17"/>
      <c r="BJ1222" s="17"/>
      <c r="BK1222" s="17"/>
    </row>
    <row r="1223" spans="47:63" x14ac:dyDescent="0.25">
      <c r="AU1223" s="17"/>
      <c r="AV1223" s="17"/>
      <c r="AW1223" s="17"/>
      <c r="AX1223" s="17"/>
      <c r="AY1223" s="17"/>
      <c r="AZ1223" s="17"/>
      <c r="BA1223" s="17"/>
      <c r="BB1223" s="17"/>
      <c r="BC1223" s="17"/>
      <c r="BD1223" s="17"/>
      <c r="BE1223" s="17"/>
      <c r="BF1223" s="17"/>
      <c r="BG1223" s="17"/>
      <c r="BH1223" s="17"/>
      <c r="BI1223" s="17"/>
      <c r="BJ1223" s="17"/>
      <c r="BK1223" s="17"/>
    </row>
    <row r="1224" spans="47:63" x14ac:dyDescent="0.25">
      <c r="AU1224" s="17"/>
      <c r="AV1224" s="17"/>
      <c r="AW1224" s="17"/>
      <c r="AX1224" s="17"/>
      <c r="AY1224" s="17"/>
      <c r="AZ1224" s="17"/>
      <c r="BA1224" s="17"/>
      <c r="BB1224" s="17"/>
      <c r="BC1224" s="17"/>
      <c r="BD1224" s="17"/>
      <c r="BE1224" s="17"/>
      <c r="BF1224" s="17"/>
      <c r="BG1224" s="17"/>
      <c r="BH1224" s="17"/>
      <c r="BI1224" s="17"/>
      <c r="BJ1224" s="17"/>
      <c r="BK1224" s="17"/>
    </row>
    <row r="1225" spans="47:63" x14ac:dyDescent="0.25">
      <c r="AU1225" s="17"/>
      <c r="AV1225" s="17"/>
      <c r="AW1225" s="17"/>
      <c r="AX1225" s="17"/>
      <c r="AY1225" s="17"/>
      <c r="AZ1225" s="17"/>
      <c r="BA1225" s="17"/>
      <c r="BB1225" s="17"/>
      <c r="BC1225" s="17"/>
      <c r="BD1225" s="17"/>
      <c r="BE1225" s="17"/>
      <c r="BF1225" s="17"/>
      <c r="BG1225" s="17"/>
      <c r="BH1225" s="17"/>
      <c r="BI1225" s="17"/>
      <c r="BJ1225" s="17"/>
      <c r="BK1225" s="17"/>
    </row>
    <row r="1226" spans="47:63" x14ac:dyDescent="0.25">
      <c r="AU1226" s="17"/>
      <c r="AV1226" s="17"/>
      <c r="AW1226" s="17"/>
      <c r="AX1226" s="17"/>
      <c r="AY1226" s="17"/>
      <c r="AZ1226" s="17"/>
      <c r="BA1226" s="17"/>
      <c r="BB1226" s="17"/>
      <c r="BC1226" s="17"/>
      <c r="BD1226" s="17"/>
      <c r="BE1226" s="17"/>
      <c r="BF1226" s="17"/>
      <c r="BG1226" s="17"/>
      <c r="BH1226" s="17"/>
      <c r="BI1226" s="17"/>
      <c r="BJ1226" s="17"/>
      <c r="BK1226" s="17"/>
    </row>
    <row r="1227" spans="47:63" x14ac:dyDescent="0.25">
      <c r="AU1227" s="17"/>
      <c r="AV1227" s="17"/>
      <c r="AW1227" s="17"/>
      <c r="AX1227" s="17"/>
      <c r="AY1227" s="17"/>
      <c r="AZ1227" s="17"/>
      <c r="BA1227" s="17"/>
      <c r="BB1227" s="17"/>
      <c r="BC1227" s="17"/>
      <c r="BD1227" s="17"/>
      <c r="BE1227" s="17"/>
      <c r="BF1227" s="17"/>
      <c r="BG1227" s="17"/>
      <c r="BH1227" s="17"/>
      <c r="BI1227" s="17"/>
      <c r="BJ1227" s="17"/>
      <c r="BK1227" s="17"/>
    </row>
    <row r="1228" spans="47:63" x14ac:dyDescent="0.25">
      <c r="AU1228" s="17"/>
      <c r="AV1228" s="17"/>
      <c r="AW1228" s="17"/>
      <c r="AX1228" s="17"/>
      <c r="AY1228" s="17"/>
      <c r="AZ1228" s="17"/>
      <c r="BA1228" s="17"/>
      <c r="BB1228" s="17"/>
      <c r="BC1228" s="17"/>
      <c r="BD1228" s="17"/>
      <c r="BE1228" s="17"/>
      <c r="BF1228" s="17"/>
      <c r="BG1228" s="17"/>
      <c r="BH1228" s="17"/>
      <c r="BI1228" s="17"/>
      <c r="BJ1228" s="17"/>
      <c r="BK1228" s="17"/>
    </row>
    <row r="1229" spans="47:63" x14ac:dyDescent="0.25">
      <c r="AU1229" s="17"/>
      <c r="AV1229" s="17"/>
      <c r="AW1229" s="17"/>
      <c r="AX1229" s="17"/>
      <c r="AY1229" s="17"/>
      <c r="AZ1229" s="17"/>
      <c r="BA1229" s="17"/>
      <c r="BB1229" s="17"/>
      <c r="BC1229" s="17"/>
      <c r="BD1229" s="17"/>
      <c r="BE1229" s="17"/>
      <c r="BF1229" s="17"/>
      <c r="BG1229" s="17"/>
      <c r="BH1229" s="17"/>
      <c r="BI1229" s="17"/>
      <c r="BJ1229" s="17"/>
      <c r="BK1229" s="17"/>
    </row>
    <row r="1230" spans="47:63" x14ac:dyDescent="0.25">
      <c r="AU1230" s="17"/>
      <c r="AV1230" s="17"/>
      <c r="AW1230" s="17"/>
      <c r="AX1230" s="17"/>
      <c r="AY1230" s="17"/>
      <c r="AZ1230" s="17"/>
      <c r="BA1230" s="17"/>
      <c r="BB1230" s="17"/>
      <c r="BC1230" s="17"/>
      <c r="BD1230" s="17"/>
      <c r="BE1230" s="17"/>
      <c r="BF1230" s="17"/>
      <c r="BG1230" s="17"/>
      <c r="BH1230" s="17"/>
      <c r="BI1230" s="17"/>
      <c r="BJ1230" s="17"/>
      <c r="BK1230" s="17"/>
    </row>
    <row r="1231" spans="47:63" x14ac:dyDescent="0.25">
      <c r="AU1231" s="17"/>
      <c r="AV1231" s="17"/>
      <c r="AW1231" s="17"/>
      <c r="AX1231" s="17"/>
      <c r="AY1231" s="17"/>
      <c r="AZ1231" s="17"/>
      <c r="BA1231" s="17"/>
      <c r="BB1231" s="17"/>
      <c r="BC1231" s="17"/>
      <c r="BD1231" s="17"/>
      <c r="BE1231" s="17"/>
      <c r="BF1231" s="17"/>
      <c r="BG1231" s="17"/>
      <c r="BH1231" s="17"/>
      <c r="BI1231" s="17"/>
      <c r="BJ1231" s="17"/>
      <c r="BK1231" s="17"/>
    </row>
    <row r="1232" spans="47:63" x14ac:dyDescent="0.25">
      <c r="AU1232" s="17"/>
      <c r="AV1232" s="17"/>
      <c r="AW1232" s="17"/>
      <c r="AX1232" s="17"/>
      <c r="AY1232" s="17"/>
      <c r="AZ1232" s="17"/>
      <c r="BA1232" s="17"/>
      <c r="BB1232" s="17"/>
      <c r="BC1232" s="17"/>
      <c r="BD1232" s="17"/>
      <c r="BE1232" s="17"/>
      <c r="BF1232" s="17"/>
      <c r="BG1232" s="17"/>
      <c r="BH1232" s="17"/>
      <c r="BI1232" s="17"/>
      <c r="BJ1232" s="17"/>
      <c r="BK1232" s="17"/>
    </row>
    <row r="1233" spans="47:63" x14ac:dyDescent="0.25">
      <c r="AU1233" s="17"/>
      <c r="AV1233" s="17"/>
      <c r="AW1233" s="17"/>
      <c r="AX1233" s="17"/>
      <c r="AY1233" s="17"/>
      <c r="AZ1233" s="17"/>
      <c r="BA1233" s="17"/>
      <c r="BB1233" s="17"/>
      <c r="BC1233" s="17"/>
      <c r="BD1233" s="17"/>
      <c r="BE1233" s="17"/>
      <c r="BF1233" s="17"/>
      <c r="BG1233" s="17"/>
      <c r="BH1233" s="17"/>
      <c r="BI1233" s="17"/>
      <c r="BJ1233" s="17"/>
      <c r="BK1233" s="17"/>
    </row>
    <row r="1234" spans="47:63" x14ac:dyDescent="0.25">
      <c r="AU1234" s="17"/>
      <c r="AV1234" s="17"/>
      <c r="AW1234" s="17"/>
      <c r="AX1234" s="17"/>
      <c r="AY1234" s="17"/>
      <c r="AZ1234" s="17"/>
      <c r="BA1234" s="17"/>
      <c r="BB1234" s="17"/>
      <c r="BC1234" s="17"/>
      <c r="BD1234" s="17"/>
      <c r="BE1234" s="17"/>
      <c r="BF1234" s="17"/>
      <c r="BG1234" s="17"/>
      <c r="BH1234" s="17"/>
      <c r="BI1234" s="17"/>
      <c r="BJ1234" s="17"/>
      <c r="BK1234" s="17"/>
    </row>
    <row r="1235" spans="47:63" x14ac:dyDescent="0.25">
      <c r="AU1235" s="17"/>
      <c r="AV1235" s="17"/>
      <c r="AW1235" s="17"/>
      <c r="AX1235" s="17"/>
      <c r="AY1235" s="17"/>
      <c r="AZ1235" s="17"/>
      <c r="BA1235" s="17"/>
      <c r="BB1235" s="17"/>
      <c r="BC1235" s="17"/>
      <c r="BD1235" s="17"/>
      <c r="BE1235" s="17"/>
      <c r="BF1235" s="17"/>
      <c r="BG1235" s="17"/>
      <c r="BH1235" s="17"/>
      <c r="BI1235" s="17"/>
      <c r="BJ1235" s="17"/>
      <c r="BK1235" s="17"/>
    </row>
    <row r="1236" spans="47:63" x14ac:dyDescent="0.25">
      <c r="AU1236" s="17"/>
      <c r="AV1236" s="17"/>
      <c r="AW1236" s="17"/>
      <c r="AX1236" s="17"/>
      <c r="AY1236" s="17"/>
      <c r="AZ1236" s="17"/>
      <c r="BA1236" s="17"/>
      <c r="BB1236" s="17"/>
      <c r="BC1236" s="17"/>
      <c r="BD1236" s="17"/>
      <c r="BE1236" s="17"/>
      <c r="BF1236" s="17"/>
      <c r="BG1236" s="17"/>
      <c r="BH1236" s="17"/>
      <c r="BI1236" s="17"/>
      <c r="BJ1236" s="17"/>
      <c r="BK1236" s="17"/>
    </row>
    <row r="1237" spans="47:63" x14ac:dyDescent="0.25">
      <c r="AU1237" s="17"/>
      <c r="AV1237" s="17"/>
      <c r="AW1237" s="17"/>
      <c r="AX1237" s="17"/>
      <c r="AY1237" s="17"/>
      <c r="AZ1237" s="17"/>
      <c r="BA1237" s="17"/>
      <c r="BB1237" s="17"/>
      <c r="BC1237" s="17"/>
      <c r="BD1237" s="17"/>
      <c r="BE1237" s="17"/>
      <c r="BF1237" s="17"/>
      <c r="BG1237" s="17"/>
      <c r="BH1237" s="17"/>
      <c r="BI1237" s="17"/>
      <c r="BJ1237" s="17"/>
      <c r="BK1237" s="17"/>
    </row>
    <row r="1238" spans="47:63" x14ac:dyDescent="0.25">
      <c r="AU1238" s="17"/>
      <c r="AV1238" s="17"/>
      <c r="AW1238" s="17"/>
      <c r="AX1238" s="17"/>
      <c r="AY1238" s="17"/>
      <c r="AZ1238" s="17"/>
      <c r="BA1238" s="17"/>
      <c r="BB1238" s="17"/>
      <c r="BC1238" s="17"/>
      <c r="BD1238" s="17"/>
      <c r="BE1238" s="17"/>
      <c r="BF1238" s="17"/>
      <c r="BG1238" s="17"/>
      <c r="BH1238" s="17"/>
      <c r="BI1238" s="17"/>
      <c r="BJ1238" s="17"/>
      <c r="BK1238" s="17"/>
    </row>
    <row r="1239" spans="47:63" x14ac:dyDescent="0.25">
      <c r="AU1239" s="17"/>
      <c r="AV1239" s="17"/>
      <c r="AW1239" s="17"/>
      <c r="AX1239" s="17"/>
      <c r="AY1239" s="17"/>
      <c r="AZ1239" s="17"/>
      <c r="BA1239" s="17"/>
      <c r="BB1239" s="17"/>
      <c r="BC1239" s="17"/>
      <c r="BD1239" s="17"/>
      <c r="BE1239" s="17"/>
      <c r="BF1239" s="17"/>
      <c r="BG1239" s="17"/>
      <c r="BH1239" s="17"/>
      <c r="BI1239" s="17"/>
      <c r="BJ1239" s="17"/>
      <c r="BK1239" s="17"/>
    </row>
    <row r="1240" spans="47:63" x14ac:dyDescent="0.25">
      <c r="AU1240" s="17"/>
      <c r="AV1240" s="17"/>
      <c r="AW1240" s="17"/>
      <c r="AX1240" s="17"/>
      <c r="AY1240" s="17"/>
      <c r="AZ1240" s="17"/>
      <c r="BA1240" s="17"/>
      <c r="BB1240" s="17"/>
      <c r="BC1240" s="17"/>
      <c r="BD1240" s="17"/>
      <c r="BE1240" s="17"/>
      <c r="BF1240" s="17"/>
      <c r="BG1240" s="17"/>
      <c r="BH1240" s="17"/>
      <c r="BI1240" s="17"/>
      <c r="BJ1240" s="17"/>
      <c r="BK1240" s="17"/>
    </row>
    <row r="1241" spans="47:63" x14ac:dyDescent="0.25">
      <c r="AU1241" s="17"/>
      <c r="AV1241" s="17"/>
      <c r="AW1241" s="17"/>
      <c r="AX1241" s="17"/>
      <c r="AY1241" s="17"/>
      <c r="AZ1241" s="17"/>
      <c r="BA1241" s="17"/>
      <c r="BB1241" s="17"/>
      <c r="BC1241" s="17"/>
      <c r="BD1241" s="17"/>
      <c r="BE1241" s="17"/>
      <c r="BF1241" s="17"/>
      <c r="BG1241" s="17"/>
      <c r="BH1241" s="17"/>
      <c r="BI1241" s="17"/>
      <c r="BJ1241" s="17"/>
      <c r="BK1241" s="17"/>
    </row>
    <row r="1242" spans="47:63" x14ac:dyDescent="0.25">
      <c r="AU1242" s="17"/>
      <c r="AV1242" s="17"/>
      <c r="AW1242" s="17"/>
      <c r="AX1242" s="17"/>
      <c r="AY1242" s="17"/>
      <c r="AZ1242" s="17"/>
      <c r="BA1242" s="17"/>
      <c r="BB1242" s="17"/>
      <c r="BC1242" s="17"/>
      <c r="BD1242" s="17"/>
      <c r="BE1242" s="17"/>
      <c r="BF1242" s="17"/>
      <c r="BG1242" s="17"/>
      <c r="BH1242" s="17"/>
      <c r="BI1242" s="17"/>
      <c r="BJ1242" s="17"/>
      <c r="BK1242" s="17"/>
    </row>
    <row r="1243" spans="47:63" x14ac:dyDescent="0.25">
      <c r="AU1243" s="17"/>
      <c r="AV1243" s="17"/>
      <c r="AW1243" s="17"/>
      <c r="AX1243" s="17"/>
      <c r="AY1243" s="17"/>
      <c r="AZ1243" s="17"/>
      <c r="BA1243" s="17"/>
      <c r="BB1243" s="17"/>
      <c r="BC1243" s="17"/>
      <c r="BD1243" s="17"/>
      <c r="BE1243" s="17"/>
      <c r="BF1243" s="17"/>
      <c r="BG1243" s="17"/>
      <c r="BH1243" s="17"/>
      <c r="BI1243" s="17"/>
      <c r="BJ1243" s="17"/>
      <c r="BK1243" s="17"/>
    </row>
    <row r="1244" spans="47:63" x14ac:dyDescent="0.25">
      <c r="AU1244" s="17"/>
      <c r="AV1244" s="17"/>
      <c r="AW1244" s="17"/>
      <c r="AX1244" s="17"/>
      <c r="AY1244" s="17"/>
      <c r="AZ1244" s="17"/>
      <c r="BA1244" s="17"/>
      <c r="BB1244" s="17"/>
      <c r="BC1244" s="17"/>
      <c r="BD1244" s="17"/>
      <c r="BE1244" s="17"/>
      <c r="BF1244" s="17"/>
      <c r="BG1244" s="17"/>
      <c r="BH1244" s="17"/>
      <c r="BI1244" s="17"/>
      <c r="BJ1244" s="17"/>
      <c r="BK1244" s="17"/>
    </row>
    <row r="1245" spans="47:63" x14ac:dyDescent="0.25">
      <c r="AU1245" s="17"/>
      <c r="AV1245" s="17"/>
      <c r="AW1245" s="17"/>
      <c r="AX1245" s="17"/>
      <c r="AY1245" s="17"/>
      <c r="AZ1245" s="17"/>
      <c r="BA1245" s="17"/>
      <c r="BB1245" s="17"/>
      <c r="BC1245" s="17"/>
      <c r="BD1245" s="17"/>
      <c r="BE1245" s="17"/>
      <c r="BF1245" s="17"/>
      <c r="BG1245" s="17"/>
      <c r="BH1245" s="17"/>
      <c r="BI1245" s="17"/>
      <c r="BJ1245" s="17"/>
      <c r="BK1245" s="17"/>
    </row>
    <row r="1246" spans="47:63" x14ac:dyDescent="0.25">
      <c r="AU1246" s="17"/>
      <c r="AV1246" s="17"/>
      <c r="AW1246" s="17"/>
      <c r="AX1246" s="17"/>
      <c r="AY1246" s="17"/>
      <c r="AZ1246" s="17"/>
      <c r="BA1246" s="17"/>
      <c r="BB1246" s="17"/>
      <c r="BC1246" s="17"/>
      <c r="BD1246" s="17"/>
      <c r="BE1246" s="17"/>
      <c r="BF1246" s="17"/>
      <c r="BG1246" s="17"/>
      <c r="BH1246" s="17"/>
      <c r="BI1246" s="17"/>
      <c r="BJ1246" s="17"/>
      <c r="BK1246" s="17"/>
    </row>
    <row r="1247" spans="47:63" x14ac:dyDescent="0.25">
      <c r="AU1247" s="17"/>
      <c r="AV1247" s="17"/>
      <c r="AW1247" s="17"/>
      <c r="AX1247" s="17"/>
      <c r="AY1247" s="17"/>
      <c r="AZ1247" s="17"/>
      <c r="BA1247" s="17"/>
      <c r="BB1247" s="17"/>
      <c r="BC1247" s="17"/>
      <c r="BD1247" s="17"/>
      <c r="BE1247" s="17"/>
      <c r="BF1247" s="17"/>
      <c r="BG1247" s="17"/>
      <c r="BH1247" s="17"/>
      <c r="BI1247" s="17"/>
      <c r="BJ1247" s="17"/>
      <c r="BK1247" s="17"/>
    </row>
    <row r="1248" spans="47:63" x14ac:dyDescent="0.25">
      <c r="AU1248" s="17"/>
      <c r="AV1248" s="17"/>
      <c r="AW1248" s="17"/>
      <c r="AX1248" s="17"/>
      <c r="AY1248" s="17"/>
      <c r="AZ1248" s="17"/>
      <c r="BA1248" s="17"/>
      <c r="BB1248" s="17"/>
      <c r="BC1248" s="17"/>
      <c r="BD1248" s="17"/>
      <c r="BE1248" s="17"/>
      <c r="BF1248" s="17"/>
      <c r="BG1248" s="17"/>
      <c r="BH1248" s="17"/>
      <c r="BI1248" s="17"/>
      <c r="BJ1248" s="17"/>
      <c r="BK1248" s="17"/>
    </row>
    <row r="1249" spans="47:63" x14ac:dyDescent="0.25">
      <c r="AU1249" s="17"/>
      <c r="AV1249" s="17"/>
      <c r="AW1249" s="17"/>
      <c r="AX1249" s="17"/>
      <c r="AY1249" s="17"/>
      <c r="AZ1249" s="17"/>
      <c r="BA1249" s="17"/>
      <c r="BB1249" s="17"/>
      <c r="BC1249" s="17"/>
      <c r="BD1249" s="17"/>
      <c r="BE1249" s="17"/>
      <c r="BF1249" s="17"/>
      <c r="BG1249" s="17"/>
      <c r="BH1249" s="17"/>
      <c r="BI1249" s="17"/>
      <c r="BJ1249" s="17"/>
      <c r="BK1249" s="17"/>
    </row>
    <row r="1250" spans="47:63" x14ac:dyDescent="0.25"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7"/>
      <c r="BG1250" s="17"/>
      <c r="BH1250" s="17"/>
      <c r="BI1250" s="17"/>
      <c r="BJ1250" s="17"/>
      <c r="BK1250" s="17"/>
    </row>
    <row r="1251" spans="47:63" x14ac:dyDescent="0.25"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7"/>
      <c r="BG1251" s="17"/>
      <c r="BH1251" s="17"/>
      <c r="BI1251" s="17"/>
      <c r="BJ1251" s="17"/>
      <c r="BK1251" s="17"/>
    </row>
    <row r="1252" spans="47:63" x14ac:dyDescent="0.25"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7"/>
      <c r="BG1252" s="17"/>
      <c r="BH1252" s="17"/>
      <c r="BI1252" s="17"/>
      <c r="BJ1252" s="17"/>
      <c r="BK1252" s="17"/>
    </row>
    <row r="1253" spans="47:63" x14ac:dyDescent="0.25"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7"/>
      <c r="BG1253" s="17"/>
      <c r="BH1253" s="17"/>
      <c r="BI1253" s="17"/>
      <c r="BJ1253" s="17"/>
      <c r="BK1253" s="17"/>
    </row>
    <row r="1254" spans="47:63" x14ac:dyDescent="0.25"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7"/>
      <c r="BG1254" s="17"/>
      <c r="BH1254" s="17"/>
      <c r="BI1254" s="17"/>
      <c r="BJ1254" s="17"/>
      <c r="BK1254" s="17"/>
    </row>
    <row r="1255" spans="47:63" x14ac:dyDescent="0.25"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7"/>
      <c r="BG1255" s="17"/>
      <c r="BH1255" s="17"/>
      <c r="BI1255" s="17"/>
      <c r="BJ1255" s="17"/>
      <c r="BK1255" s="17"/>
    </row>
    <row r="1256" spans="47:63" x14ac:dyDescent="0.25"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7"/>
      <c r="BG1256" s="17"/>
      <c r="BH1256" s="17"/>
      <c r="BI1256" s="17"/>
      <c r="BJ1256" s="17"/>
      <c r="BK1256" s="17"/>
    </row>
    <row r="1257" spans="47:63" x14ac:dyDescent="0.25"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7"/>
      <c r="BG1257" s="17"/>
      <c r="BH1257" s="17"/>
      <c r="BI1257" s="17"/>
      <c r="BJ1257" s="17"/>
      <c r="BK1257" s="17"/>
    </row>
    <row r="1258" spans="47:63" x14ac:dyDescent="0.25"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7"/>
      <c r="BG1258" s="17"/>
      <c r="BH1258" s="17"/>
      <c r="BI1258" s="17"/>
      <c r="BJ1258" s="17"/>
      <c r="BK1258" s="17"/>
    </row>
    <row r="1259" spans="47:63" x14ac:dyDescent="0.25"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7"/>
      <c r="BG1259" s="17"/>
      <c r="BH1259" s="17"/>
      <c r="BI1259" s="17"/>
      <c r="BJ1259" s="17"/>
      <c r="BK1259" s="17"/>
    </row>
    <row r="1260" spans="47:63" x14ac:dyDescent="0.25"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7"/>
      <c r="BG1260" s="17"/>
      <c r="BH1260" s="17"/>
      <c r="BI1260" s="17"/>
      <c r="BJ1260" s="17"/>
      <c r="BK1260" s="17"/>
    </row>
    <row r="1261" spans="47:63" x14ac:dyDescent="0.25"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7"/>
      <c r="BG1261" s="17"/>
      <c r="BH1261" s="17"/>
      <c r="BI1261" s="17"/>
      <c r="BJ1261" s="17"/>
      <c r="BK1261" s="17"/>
    </row>
    <row r="1262" spans="47:63" x14ac:dyDescent="0.25"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7"/>
      <c r="BG1262" s="17"/>
      <c r="BH1262" s="17"/>
      <c r="BI1262" s="17"/>
      <c r="BJ1262" s="17"/>
      <c r="BK1262" s="17"/>
    </row>
    <row r="1263" spans="47:63" x14ac:dyDescent="0.25"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7"/>
      <c r="BG1263" s="17"/>
      <c r="BH1263" s="17"/>
      <c r="BI1263" s="17"/>
      <c r="BJ1263" s="17"/>
      <c r="BK1263" s="17"/>
    </row>
    <row r="1264" spans="47:63" x14ac:dyDescent="0.25"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7"/>
      <c r="BG1264" s="17"/>
      <c r="BH1264" s="17"/>
      <c r="BI1264" s="17"/>
      <c r="BJ1264" s="17"/>
      <c r="BK1264" s="17"/>
    </row>
    <row r="1265" spans="47:63" x14ac:dyDescent="0.25"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7"/>
      <c r="BG1265" s="17"/>
      <c r="BH1265" s="17"/>
      <c r="BI1265" s="17"/>
      <c r="BJ1265" s="17"/>
      <c r="BK1265" s="17"/>
    </row>
    <row r="1266" spans="47:63" x14ac:dyDescent="0.25"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7"/>
      <c r="BG1266" s="17"/>
      <c r="BH1266" s="17"/>
      <c r="BI1266" s="17"/>
      <c r="BJ1266" s="17"/>
      <c r="BK1266" s="17"/>
    </row>
    <row r="1267" spans="47:63" x14ac:dyDescent="0.25"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7"/>
      <c r="BG1267" s="17"/>
      <c r="BH1267" s="17"/>
      <c r="BI1267" s="17"/>
      <c r="BJ1267" s="17"/>
      <c r="BK1267" s="17"/>
    </row>
    <row r="1268" spans="47:63" x14ac:dyDescent="0.25"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7"/>
      <c r="BG1268" s="17"/>
      <c r="BH1268" s="17"/>
      <c r="BI1268" s="17"/>
      <c r="BJ1268" s="17"/>
      <c r="BK1268" s="17"/>
    </row>
    <row r="1269" spans="47:63" x14ac:dyDescent="0.25"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7"/>
      <c r="BG1269" s="17"/>
      <c r="BH1269" s="17"/>
      <c r="BI1269" s="17"/>
      <c r="BJ1269" s="17"/>
      <c r="BK1269" s="17"/>
    </row>
    <row r="1270" spans="47:63" x14ac:dyDescent="0.25"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7"/>
      <c r="BG1270" s="17"/>
      <c r="BH1270" s="17"/>
      <c r="BI1270" s="17"/>
      <c r="BJ1270" s="17"/>
      <c r="BK1270" s="17"/>
    </row>
    <row r="1271" spans="47:63" x14ac:dyDescent="0.25"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7"/>
      <c r="BG1271" s="17"/>
      <c r="BH1271" s="17"/>
      <c r="BI1271" s="17"/>
      <c r="BJ1271" s="17"/>
      <c r="BK1271" s="17"/>
    </row>
    <row r="1272" spans="47:63" x14ac:dyDescent="0.25"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7"/>
      <c r="BG1272" s="17"/>
      <c r="BH1272" s="17"/>
      <c r="BI1272" s="17"/>
      <c r="BJ1272" s="17"/>
      <c r="BK1272" s="17"/>
    </row>
    <row r="1273" spans="47:63" x14ac:dyDescent="0.25"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7"/>
      <c r="BG1273" s="17"/>
      <c r="BH1273" s="17"/>
      <c r="BI1273" s="17"/>
      <c r="BJ1273" s="17"/>
      <c r="BK1273" s="17"/>
    </row>
    <row r="1274" spans="47:63" x14ac:dyDescent="0.25"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7"/>
      <c r="BG1274" s="17"/>
      <c r="BH1274" s="17"/>
      <c r="BI1274" s="17"/>
      <c r="BJ1274" s="17"/>
      <c r="BK1274" s="17"/>
    </row>
    <row r="1275" spans="47:63" x14ac:dyDescent="0.25"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7"/>
      <c r="BG1275" s="17"/>
      <c r="BH1275" s="17"/>
      <c r="BI1275" s="17"/>
      <c r="BJ1275" s="17"/>
      <c r="BK1275" s="17"/>
    </row>
    <row r="1276" spans="47:63" x14ac:dyDescent="0.25"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7"/>
      <c r="BG1276" s="17"/>
      <c r="BH1276" s="17"/>
      <c r="BI1276" s="17"/>
      <c r="BJ1276" s="17"/>
      <c r="BK1276" s="17"/>
    </row>
    <row r="1277" spans="47:63" x14ac:dyDescent="0.25"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7"/>
      <c r="BG1277" s="17"/>
      <c r="BH1277" s="17"/>
      <c r="BI1277" s="17"/>
      <c r="BJ1277" s="17"/>
      <c r="BK1277" s="17"/>
    </row>
    <row r="1278" spans="47:63" x14ac:dyDescent="0.25"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7"/>
      <c r="BG1278" s="17"/>
      <c r="BH1278" s="17"/>
      <c r="BI1278" s="17"/>
      <c r="BJ1278" s="17"/>
      <c r="BK1278" s="17"/>
    </row>
    <row r="1279" spans="47:63" x14ac:dyDescent="0.25"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7"/>
      <c r="BG1279" s="17"/>
      <c r="BH1279" s="17"/>
      <c r="BI1279" s="17"/>
      <c r="BJ1279" s="17"/>
      <c r="BK1279" s="17"/>
    </row>
    <row r="1280" spans="47:63" x14ac:dyDescent="0.25"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7"/>
      <c r="BG1280" s="17"/>
      <c r="BH1280" s="17"/>
      <c r="BI1280" s="17"/>
      <c r="BJ1280" s="17"/>
      <c r="BK1280" s="17"/>
    </row>
    <row r="1281" spans="47:63" x14ac:dyDescent="0.25"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7"/>
      <c r="BG1281" s="17"/>
      <c r="BH1281" s="17"/>
      <c r="BI1281" s="17"/>
      <c r="BJ1281" s="17"/>
      <c r="BK1281" s="17"/>
    </row>
    <row r="1282" spans="47:63" x14ac:dyDescent="0.25"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7"/>
      <c r="BG1282" s="17"/>
      <c r="BH1282" s="17"/>
      <c r="BI1282" s="17"/>
      <c r="BJ1282" s="17"/>
      <c r="BK1282" s="17"/>
    </row>
    <row r="1283" spans="47:63" x14ac:dyDescent="0.25"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7"/>
      <c r="BG1283" s="17"/>
      <c r="BH1283" s="17"/>
      <c r="BI1283" s="17"/>
      <c r="BJ1283" s="17"/>
      <c r="BK1283" s="17"/>
    </row>
    <row r="1284" spans="47:63" x14ac:dyDescent="0.25"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7"/>
      <c r="BG1284" s="17"/>
      <c r="BH1284" s="17"/>
      <c r="BI1284" s="17"/>
      <c r="BJ1284" s="17"/>
      <c r="BK1284" s="17"/>
    </row>
    <row r="1285" spans="47:63" x14ac:dyDescent="0.25"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7"/>
      <c r="BG1285" s="17"/>
      <c r="BH1285" s="17"/>
      <c r="BI1285" s="17"/>
      <c r="BJ1285" s="17"/>
      <c r="BK1285" s="17"/>
    </row>
    <row r="1286" spans="47:63" x14ac:dyDescent="0.25"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7"/>
      <c r="BG1286" s="17"/>
      <c r="BH1286" s="17"/>
      <c r="BI1286" s="17"/>
      <c r="BJ1286" s="17"/>
      <c r="BK1286" s="17"/>
    </row>
    <row r="1287" spans="47:63" x14ac:dyDescent="0.25"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7"/>
      <c r="BG1287" s="17"/>
      <c r="BH1287" s="17"/>
      <c r="BI1287" s="17"/>
      <c r="BJ1287" s="17"/>
      <c r="BK1287" s="17"/>
    </row>
    <row r="1288" spans="47:63" x14ac:dyDescent="0.25"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7"/>
      <c r="BG1288" s="17"/>
      <c r="BH1288" s="17"/>
      <c r="BI1288" s="17"/>
      <c r="BJ1288" s="17"/>
      <c r="BK1288" s="17"/>
    </row>
    <row r="1289" spans="47:63" x14ac:dyDescent="0.25"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7"/>
      <c r="BG1289" s="17"/>
      <c r="BH1289" s="17"/>
      <c r="BI1289" s="17"/>
      <c r="BJ1289" s="17"/>
      <c r="BK1289" s="17"/>
    </row>
    <row r="1290" spans="47:63" x14ac:dyDescent="0.25"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7"/>
      <c r="BG1290" s="17"/>
      <c r="BH1290" s="17"/>
      <c r="BI1290" s="17"/>
      <c r="BJ1290" s="17"/>
      <c r="BK1290" s="17"/>
    </row>
    <row r="1291" spans="47:63" x14ac:dyDescent="0.25"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7"/>
      <c r="BG1291" s="17"/>
      <c r="BH1291" s="17"/>
      <c r="BI1291" s="17"/>
      <c r="BJ1291" s="17"/>
      <c r="BK1291" s="17"/>
    </row>
    <row r="1292" spans="47:63" x14ac:dyDescent="0.25"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7"/>
      <c r="BG1292" s="17"/>
      <c r="BH1292" s="17"/>
      <c r="BI1292" s="17"/>
      <c r="BJ1292" s="17"/>
      <c r="BK1292" s="17"/>
    </row>
    <row r="1293" spans="47:63" x14ac:dyDescent="0.25"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7"/>
      <c r="BG1293" s="17"/>
      <c r="BH1293" s="17"/>
      <c r="BI1293" s="17"/>
      <c r="BJ1293" s="17"/>
      <c r="BK1293" s="17"/>
    </row>
    <row r="1294" spans="47:63" x14ac:dyDescent="0.25"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7"/>
      <c r="BG1294" s="17"/>
      <c r="BH1294" s="17"/>
      <c r="BI1294" s="17"/>
      <c r="BJ1294" s="17"/>
      <c r="BK1294" s="17"/>
    </row>
    <row r="1295" spans="47:63" x14ac:dyDescent="0.25"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7"/>
      <c r="BG1295" s="17"/>
      <c r="BH1295" s="17"/>
      <c r="BI1295" s="17"/>
      <c r="BJ1295" s="17"/>
      <c r="BK1295" s="17"/>
    </row>
    <row r="1296" spans="47:63" x14ac:dyDescent="0.25"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7"/>
      <c r="BG1296" s="17"/>
      <c r="BH1296" s="17"/>
      <c r="BI1296" s="17"/>
      <c r="BJ1296" s="17"/>
      <c r="BK1296" s="17"/>
    </row>
    <row r="1297" spans="47:63" x14ac:dyDescent="0.25"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7"/>
      <c r="BG1297" s="17"/>
      <c r="BH1297" s="17"/>
      <c r="BI1297" s="17"/>
      <c r="BJ1297" s="17"/>
      <c r="BK1297" s="17"/>
    </row>
    <row r="1298" spans="47:63" x14ac:dyDescent="0.25"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7"/>
      <c r="BG1298" s="17"/>
      <c r="BH1298" s="17"/>
      <c r="BI1298" s="17"/>
      <c r="BJ1298" s="17"/>
      <c r="BK1298" s="17"/>
    </row>
    <row r="1299" spans="47:63" x14ac:dyDescent="0.25"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7"/>
      <c r="BG1299" s="17"/>
      <c r="BH1299" s="17"/>
      <c r="BI1299" s="17"/>
      <c r="BJ1299" s="17"/>
      <c r="BK1299" s="17"/>
    </row>
    <row r="1300" spans="47:63" x14ac:dyDescent="0.25"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7"/>
      <c r="BG1300" s="17"/>
      <c r="BH1300" s="17"/>
      <c r="BI1300" s="17"/>
      <c r="BJ1300" s="17"/>
      <c r="BK1300" s="17"/>
    </row>
    <row r="1301" spans="47:63" x14ac:dyDescent="0.25"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7"/>
      <c r="BG1301" s="17"/>
      <c r="BH1301" s="17"/>
      <c r="BI1301" s="17"/>
      <c r="BJ1301" s="17"/>
      <c r="BK1301" s="17"/>
    </row>
    <row r="1302" spans="47:63" x14ac:dyDescent="0.25"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7"/>
      <c r="BG1302" s="17"/>
      <c r="BH1302" s="17"/>
      <c r="BI1302" s="17"/>
      <c r="BJ1302" s="17"/>
      <c r="BK1302" s="17"/>
    </row>
    <row r="1303" spans="47:63" x14ac:dyDescent="0.25"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7"/>
      <c r="BG1303" s="17"/>
      <c r="BH1303" s="17"/>
      <c r="BI1303" s="17"/>
      <c r="BJ1303" s="17"/>
      <c r="BK1303" s="17"/>
    </row>
    <row r="1304" spans="47:63" x14ac:dyDescent="0.25"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7"/>
      <c r="BG1304" s="17"/>
      <c r="BH1304" s="17"/>
      <c r="BI1304" s="17"/>
      <c r="BJ1304" s="17"/>
      <c r="BK1304" s="17"/>
    </row>
    <row r="1305" spans="47:63" x14ac:dyDescent="0.25"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7"/>
      <c r="BG1305" s="17"/>
      <c r="BH1305" s="17"/>
      <c r="BI1305" s="17"/>
      <c r="BJ1305" s="17"/>
      <c r="BK1305" s="17"/>
    </row>
    <row r="1306" spans="47:63" x14ac:dyDescent="0.25"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7"/>
      <c r="BG1306" s="17"/>
      <c r="BH1306" s="17"/>
      <c r="BI1306" s="17"/>
      <c r="BJ1306" s="17"/>
      <c r="BK1306" s="17"/>
    </row>
    <row r="1307" spans="47:63" x14ac:dyDescent="0.25"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7"/>
      <c r="BG1307" s="17"/>
      <c r="BH1307" s="17"/>
      <c r="BI1307" s="17"/>
      <c r="BJ1307" s="17"/>
      <c r="BK1307" s="17"/>
    </row>
    <row r="1308" spans="47:63" x14ac:dyDescent="0.25"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7"/>
      <c r="BG1308" s="17"/>
      <c r="BH1308" s="17"/>
      <c r="BI1308" s="17"/>
      <c r="BJ1308" s="17"/>
      <c r="BK1308" s="17"/>
    </row>
    <row r="1309" spans="47:63" x14ac:dyDescent="0.25"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7"/>
      <c r="BG1309" s="17"/>
      <c r="BH1309" s="17"/>
      <c r="BI1309" s="17"/>
      <c r="BJ1309" s="17"/>
      <c r="BK1309" s="17"/>
    </row>
    <row r="1310" spans="47:63" x14ac:dyDescent="0.25"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7"/>
      <c r="BG1310" s="17"/>
      <c r="BH1310" s="17"/>
      <c r="BI1310" s="17"/>
      <c r="BJ1310" s="17"/>
      <c r="BK1310" s="17"/>
    </row>
    <row r="1311" spans="47:63" x14ac:dyDescent="0.25"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7"/>
      <c r="BG1311" s="17"/>
      <c r="BH1311" s="17"/>
      <c r="BI1311" s="17"/>
      <c r="BJ1311" s="17"/>
      <c r="BK1311" s="17"/>
    </row>
    <row r="1312" spans="47:63" x14ac:dyDescent="0.25"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7"/>
      <c r="BG1312" s="17"/>
      <c r="BH1312" s="17"/>
      <c r="BI1312" s="17"/>
      <c r="BJ1312" s="17"/>
      <c r="BK1312" s="17"/>
    </row>
    <row r="1313" spans="47:63" x14ac:dyDescent="0.25"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7"/>
      <c r="BG1313" s="17"/>
      <c r="BH1313" s="17"/>
      <c r="BI1313" s="17"/>
      <c r="BJ1313" s="17"/>
      <c r="BK1313" s="17"/>
    </row>
    <row r="1314" spans="47:63" x14ac:dyDescent="0.25"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7"/>
      <c r="BG1314" s="17"/>
      <c r="BH1314" s="17"/>
      <c r="BI1314" s="17"/>
      <c r="BJ1314" s="17"/>
      <c r="BK1314" s="17"/>
    </row>
    <row r="1315" spans="47:63" x14ac:dyDescent="0.25"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7"/>
      <c r="BG1315" s="17"/>
      <c r="BH1315" s="17"/>
      <c r="BI1315" s="17"/>
      <c r="BJ1315" s="17"/>
      <c r="BK1315" s="17"/>
    </row>
    <row r="1316" spans="47:63" x14ac:dyDescent="0.25"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7"/>
      <c r="BG1316" s="17"/>
      <c r="BH1316" s="17"/>
      <c r="BI1316" s="17"/>
      <c r="BJ1316" s="17"/>
      <c r="BK1316" s="17"/>
    </row>
    <row r="1317" spans="47:63" x14ac:dyDescent="0.25"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7"/>
      <c r="BG1317" s="17"/>
      <c r="BH1317" s="17"/>
      <c r="BI1317" s="17"/>
      <c r="BJ1317" s="17"/>
      <c r="BK1317" s="17"/>
    </row>
    <row r="1318" spans="47:63" x14ac:dyDescent="0.25"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7"/>
      <c r="BG1318" s="17"/>
      <c r="BH1318" s="17"/>
      <c r="BI1318" s="17"/>
      <c r="BJ1318" s="17"/>
      <c r="BK1318" s="17"/>
    </row>
    <row r="1319" spans="47:63" x14ac:dyDescent="0.25"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7"/>
      <c r="BG1319" s="17"/>
      <c r="BH1319" s="17"/>
      <c r="BI1319" s="17"/>
      <c r="BJ1319" s="17"/>
      <c r="BK1319" s="17"/>
    </row>
    <row r="1320" spans="47:63" x14ac:dyDescent="0.25"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7"/>
      <c r="BG1320" s="17"/>
      <c r="BH1320" s="17"/>
      <c r="BI1320" s="17"/>
      <c r="BJ1320" s="17"/>
      <c r="BK1320" s="17"/>
    </row>
    <row r="1321" spans="47:63" x14ac:dyDescent="0.25"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7"/>
      <c r="BG1321" s="17"/>
      <c r="BH1321" s="17"/>
      <c r="BI1321" s="17"/>
      <c r="BJ1321" s="17"/>
      <c r="BK1321" s="17"/>
    </row>
    <row r="1322" spans="47:63" x14ac:dyDescent="0.25"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7"/>
      <c r="BG1322" s="17"/>
      <c r="BH1322" s="17"/>
      <c r="BI1322" s="17"/>
      <c r="BJ1322" s="17"/>
      <c r="BK1322" s="17"/>
    </row>
    <row r="1323" spans="47:63" x14ac:dyDescent="0.25"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7"/>
      <c r="BG1323" s="17"/>
      <c r="BH1323" s="17"/>
      <c r="BI1323" s="17"/>
      <c r="BJ1323" s="17"/>
      <c r="BK1323" s="17"/>
    </row>
    <row r="1324" spans="47:63" x14ac:dyDescent="0.25"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7"/>
      <c r="BG1324" s="17"/>
      <c r="BH1324" s="17"/>
      <c r="BI1324" s="17"/>
      <c r="BJ1324" s="17"/>
      <c r="BK1324" s="17"/>
    </row>
    <row r="1325" spans="47:63" x14ac:dyDescent="0.25"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7"/>
      <c r="BG1325" s="17"/>
      <c r="BH1325" s="17"/>
      <c r="BI1325" s="17"/>
      <c r="BJ1325" s="17"/>
      <c r="BK1325" s="17"/>
    </row>
    <row r="1326" spans="47:63" x14ac:dyDescent="0.25"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7"/>
      <c r="BG1326" s="17"/>
      <c r="BH1326" s="17"/>
      <c r="BI1326" s="17"/>
      <c r="BJ1326" s="17"/>
      <c r="BK1326" s="17"/>
    </row>
    <row r="1327" spans="47:63" x14ac:dyDescent="0.25"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7"/>
      <c r="BG1327" s="17"/>
      <c r="BH1327" s="17"/>
      <c r="BI1327" s="17"/>
      <c r="BJ1327" s="17"/>
      <c r="BK1327" s="17"/>
    </row>
    <row r="1328" spans="47:63" x14ac:dyDescent="0.25"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7"/>
      <c r="BG1328" s="17"/>
      <c r="BH1328" s="17"/>
      <c r="BI1328" s="17"/>
      <c r="BJ1328" s="17"/>
      <c r="BK1328" s="17"/>
    </row>
    <row r="1329" spans="47:63" x14ac:dyDescent="0.25"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7"/>
      <c r="BG1329" s="17"/>
      <c r="BH1329" s="17"/>
      <c r="BI1329" s="17"/>
      <c r="BJ1329" s="17"/>
      <c r="BK1329" s="17"/>
    </row>
    <row r="1330" spans="47:63" x14ac:dyDescent="0.25"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7"/>
      <c r="BG1330" s="17"/>
      <c r="BH1330" s="17"/>
      <c r="BI1330" s="17"/>
      <c r="BJ1330" s="17"/>
      <c r="BK1330" s="17"/>
    </row>
    <row r="1331" spans="47:63" x14ac:dyDescent="0.25"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7"/>
      <c r="BG1331" s="17"/>
      <c r="BH1331" s="17"/>
      <c r="BI1331" s="17"/>
      <c r="BJ1331" s="17"/>
      <c r="BK1331" s="17"/>
    </row>
    <row r="1332" spans="47:63" x14ac:dyDescent="0.25"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7"/>
      <c r="BG1332" s="17"/>
      <c r="BH1332" s="17"/>
      <c r="BI1332" s="17"/>
      <c r="BJ1332" s="17"/>
      <c r="BK1332" s="17"/>
    </row>
    <row r="1333" spans="47:63" x14ac:dyDescent="0.25"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7"/>
      <c r="BG1333" s="17"/>
      <c r="BH1333" s="17"/>
      <c r="BI1333" s="17"/>
      <c r="BJ1333" s="17"/>
      <c r="BK1333" s="17"/>
    </row>
    <row r="1334" spans="47:63" x14ac:dyDescent="0.25"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7"/>
      <c r="BG1334" s="17"/>
      <c r="BH1334" s="17"/>
      <c r="BI1334" s="17"/>
      <c r="BJ1334" s="17"/>
      <c r="BK1334" s="17"/>
    </row>
    <row r="1335" spans="47:63" x14ac:dyDescent="0.25"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7"/>
      <c r="BG1335" s="17"/>
      <c r="BH1335" s="17"/>
      <c r="BI1335" s="17"/>
      <c r="BJ1335" s="17"/>
      <c r="BK1335" s="17"/>
    </row>
    <row r="1336" spans="47:63" x14ac:dyDescent="0.25"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7"/>
      <c r="BG1336" s="17"/>
      <c r="BH1336" s="17"/>
      <c r="BI1336" s="17"/>
      <c r="BJ1336" s="17"/>
      <c r="BK1336" s="17"/>
    </row>
    <row r="1337" spans="47:63" x14ac:dyDescent="0.25"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7"/>
      <c r="BG1337" s="17"/>
      <c r="BH1337" s="17"/>
      <c r="BI1337" s="17"/>
      <c r="BJ1337" s="17"/>
      <c r="BK1337" s="17"/>
    </row>
    <row r="1338" spans="47:63" x14ac:dyDescent="0.25"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7"/>
      <c r="BG1338" s="17"/>
      <c r="BH1338" s="17"/>
      <c r="BI1338" s="17"/>
      <c r="BJ1338" s="17"/>
      <c r="BK1338" s="17"/>
    </row>
    <row r="1339" spans="47:63" x14ac:dyDescent="0.25"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7"/>
      <c r="BG1339" s="17"/>
      <c r="BH1339" s="17"/>
      <c r="BI1339" s="17"/>
      <c r="BJ1339" s="17"/>
      <c r="BK1339" s="17"/>
    </row>
    <row r="1340" spans="47:63" x14ac:dyDescent="0.25"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7"/>
      <c r="BG1340" s="17"/>
      <c r="BH1340" s="17"/>
      <c r="BI1340" s="17"/>
      <c r="BJ1340" s="17"/>
      <c r="BK1340" s="17"/>
    </row>
    <row r="1341" spans="47:63" x14ac:dyDescent="0.25"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7"/>
      <c r="BG1341" s="17"/>
      <c r="BH1341" s="17"/>
      <c r="BI1341" s="17"/>
      <c r="BJ1341" s="17"/>
      <c r="BK1341" s="17"/>
    </row>
    <row r="1342" spans="47:63" x14ac:dyDescent="0.25"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7"/>
      <c r="BG1342" s="17"/>
      <c r="BH1342" s="17"/>
      <c r="BI1342" s="17"/>
      <c r="BJ1342" s="17"/>
      <c r="BK1342" s="17"/>
    </row>
    <row r="1343" spans="47:63" x14ac:dyDescent="0.25"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7"/>
      <c r="BG1343" s="17"/>
      <c r="BH1343" s="17"/>
      <c r="BI1343" s="17"/>
      <c r="BJ1343" s="17"/>
      <c r="BK1343" s="17"/>
    </row>
    <row r="1344" spans="47:63" x14ac:dyDescent="0.25"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7"/>
      <c r="BG1344" s="17"/>
      <c r="BH1344" s="17"/>
      <c r="BI1344" s="17"/>
      <c r="BJ1344" s="17"/>
      <c r="BK1344" s="17"/>
    </row>
    <row r="1345" spans="47:63" x14ac:dyDescent="0.25"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7"/>
      <c r="BG1345" s="17"/>
      <c r="BH1345" s="17"/>
      <c r="BI1345" s="17"/>
      <c r="BJ1345" s="17"/>
      <c r="BK1345" s="17"/>
    </row>
    <row r="1346" spans="47:63" x14ac:dyDescent="0.25"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7"/>
      <c r="BG1346" s="17"/>
      <c r="BH1346" s="17"/>
      <c r="BI1346" s="17"/>
      <c r="BJ1346" s="17"/>
      <c r="BK1346" s="17"/>
    </row>
    <row r="1347" spans="47:63" x14ac:dyDescent="0.25"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7"/>
      <c r="BG1347" s="17"/>
      <c r="BH1347" s="17"/>
      <c r="BI1347" s="17"/>
      <c r="BJ1347" s="17"/>
      <c r="BK1347" s="17"/>
    </row>
    <row r="1348" spans="47:63" x14ac:dyDescent="0.25"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7"/>
      <c r="BG1348" s="17"/>
      <c r="BH1348" s="17"/>
      <c r="BI1348" s="17"/>
      <c r="BJ1348" s="17"/>
      <c r="BK1348" s="17"/>
    </row>
    <row r="1349" spans="47:63" x14ac:dyDescent="0.25"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7"/>
      <c r="BG1349" s="17"/>
      <c r="BH1349" s="17"/>
      <c r="BI1349" s="17"/>
      <c r="BJ1349" s="17"/>
      <c r="BK1349" s="17"/>
    </row>
    <row r="1350" spans="47:63" x14ac:dyDescent="0.25"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7"/>
      <c r="BG1350" s="17"/>
      <c r="BH1350" s="17"/>
      <c r="BI1350" s="17"/>
      <c r="BJ1350" s="17"/>
      <c r="BK1350" s="17"/>
    </row>
    <row r="1351" spans="47:63" x14ac:dyDescent="0.25"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7"/>
      <c r="BG1351" s="17"/>
      <c r="BH1351" s="17"/>
      <c r="BI1351" s="17"/>
      <c r="BJ1351" s="17"/>
      <c r="BK1351" s="17"/>
    </row>
    <row r="1352" spans="47:63" x14ac:dyDescent="0.25"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7"/>
      <c r="BG1352" s="17"/>
      <c r="BH1352" s="17"/>
      <c r="BI1352" s="17"/>
      <c r="BJ1352" s="17"/>
      <c r="BK1352" s="17"/>
    </row>
    <row r="1353" spans="47:63" x14ac:dyDescent="0.25"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7"/>
      <c r="BG1353" s="17"/>
      <c r="BH1353" s="17"/>
      <c r="BI1353" s="17"/>
      <c r="BJ1353" s="17"/>
      <c r="BK1353" s="17"/>
    </row>
    <row r="1354" spans="47:63" x14ac:dyDescent="0.25"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7"/>
      <c r="BG1354" s="17"/>
      <c r="BH1354" s="17"/>
      <c r="BI1354" s="17"/>
      <c r="BJ1354" s="17"/>
      <c r="BK1354" s="17"/>
    </row>
    <row r="1355" spans="47:63" x14ac:dyDescent="0.25"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7"/>
      <c r="BG1355" s="17"/>
      <c r="BH1355" s="17"/>
      <c r="BI1355" s="17"/>
      <c r="BJ1355" s="17"/>
      <c r="BK1355" s="17"/>
    </row>
    <row r="1356" spans="47:63" x14ac:dyDescent="0.25"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7"/>
      <c r="BG1356" s="17"/>
      <c r="BH1356" s="17"/>
      <c r="BI1356" s="17"/>
      <c r="BJ1356" s="17"/>
      <c r="BK1356" s="17"/>
    </row>
    <row r="1357" spans="47:63" x14ac:dyDescent="0.25"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7"/>
      <c r="BG1357" s="17"/>
      <c r="BH1357" s="17"/>
      <c r="BI1357" s="17"/>
      <c r="BJ1357" s="17"/>
      <c r="BK1357" s="17"/>
    </row>
    <row r="1358" spans="47:63" x14ac:dyDescent="0.25"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7"/>
      <c r="BG1358" s="17"/>
      <c r="BH1358" s="17"/>
      <c r="BI1358" s="17"/>
      <c r="BJ1358" s="17"/>
      <c r="BK1358" s="17"/>
    </row>
    <row r="1359" spans="47:63" x14ac:dyDescent="0.25"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7"/>
      <c r="BG1359" s="17"/>
      <c r="BH1359" s="17"/>
      <c r="BI1359" s="17"/>
      <c r="BJ1359" s="17"/>
      <c r="BK1359" s="17"/>
    </row>
    <row r="1360" spans="47:63" x14ac:dyDescent="0.25"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7"/>
      <c r="BG1360" s="17"/>
      <c r="BH1360" s="17"/>
      <c r="BI1360" s="17"/>
      <c r="BJ1360" s="17"/>
      <c r="BK1360" s="17"/>
    </row>
    <row r="1361" spans="47:63" x14ac:dyDescent="0.25"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7"/>
      <c r="BG1361" s="17"/>
      <c r="BH1361" s="17"/>
      <c r="BI1361" s="17"/>
      <c r="BJ1361" s="17"/>
      <c r="BK1361" s="17"/>
    </row>
    <row r="1362" spans="47:63" x14ac:dyDescent="0.25"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7"/>
      <c r="BG1362" s="17"/>
      <c r="BH1362" s="17"/>
      <c r="BI1362" s="17"/>
      <c r="BJ1362" s="17"/>
      <c r="BK1362" s="17"/>
    </row>
    <row r="1363" spans="47:63" x14ac:dyDescent="0.25"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7"/>
      <c r="BG1363" s="17"/>
      <c r="BH1363" s="17"/>
      <c r="BI1363" s="17"/>
      <c r="BJ1363" s="17"/>
      <c r="BK1363" s="17"/>
    </row>
    <row r="1364" spans="47:63" x14ac:dyDescent="0.25"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7"/>
      <c r="BG1364" s="17"/>
      <c r="BH1364" s="17"/>
      <c r="BI1364" s="17"/>
      <c r="BJ1364" s="17"/>
      <c r="BK1364" s="17"/>
    </row>
    <row r="1365" spans="47:63" x14ac:dyDescent="0.25"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7"/>
      <c r="BG1365" s="17"/>
      <c r="BH1365" s="17"/>
      <c r="BI1365" s="17"/>
      <c r="BJ1365" s="17"/>
      <c r="BK1365" s="17"/>
    </row>
    <row r="1366" spans="47:63" x14ac:dyDescent="0.25"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7"/>
      <c r="BG1366" s="17"/>
      <c r="BH1366" s="17"/>
      <c r="BI1366" s="17"/>
      <c r="BJ1366" s="17"/>
      <c r="BK1366" s="17"/>
    </row>
    <row r="1367" spans="47:63" x14ac:dyDescent="0.25"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7"/>
      <c r="BG1367" s="17"/>
      <c r="BH1367" s="17"/>
      <c r="BI1367" s="17"/>
      <c r="BJ1367" s="17"/>
      <c r="BK1367" s="17"/>
    </row>
    <row r="1368" spans="47:63" x14ac:dyDescent="0.25"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7"/>
      <c r="BG1368" s="17"/>
      <c r="BH1368" s="17"/>
      <c r="BI1368" s="17"/>
      <c r="BJ1368" s="17"/>
      <c r="BK1368" s="17"/>
    </row>
    <row r="1369" spans="47:63" x14ac:dyDescent="0.25"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7"/>
      <c r="BG1369" s="17"/>
      <c r="BH1369" s="17"/>
      <c r="BI1369" s="17"/>
      <c r="BJ1369" s="17"/>
      <c r="BK1369" s="17"/>
    </row>
    <row r="1370" spans="47:63" x14ac:dyDescent="0.25"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7"/>
      <c r="BG1370" s="17"/>
      <c r="BH1370" s="17"/>
      <c r="BI1370" s="17"/>
      <c r="BJ1370" s="17"/>
      <c r="BK1370" s="17"/>
    </row>
    <row r="1371" spans="47:63" x14ac:dyDescent="0.25"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7"/>
      <c r="BG1371" s="17"/>
      <c r="BH1371" s="17"/>
      <c r="BI1371" s="17"/>
      <c r="BJ1371" s="17"/>
      <c r="BK1371" s="17"/>
    </row>
    <row r="1372" spans="47:63" x14ac:dyDescent="0.25"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7"/>
      <c r="BG1372" s="17"/>
      <c r="BH1372" s="17"/>
      <c r="BI1372" s="17"/>
      <c r="BJ1372" s="17"/>
      <c r="BK1372" s="17"/>
    </row>
    <row r="1373" spans="47:63" x14ac:dyDescent="0.25"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7"/>
      <c r="BG1373" s="17"/>
      <c r="BH1373" s="17"/>
      <c r="BI1373" s="17"/>
      <c r="BJ1373" s="17"/>
      <c r="BK1373" s="17"/>
    </row>
    <row r="1374" spans="47:63" x14ac:dyDescent="0.25"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7"/>
      <c r="BG1374" s="17"/>
      <c r="BH1374" s="17"/>
      <c r="BI1374" s="17"/>
      <c r="BJ1374" s="17"/>
      <c r="BK1374" s="17"/>
    </row>
    <row r="1375" spans="47:63" x14ac:dyDescent="0.25"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7"/>
      <c r="BG1375" s="17"/>
      <c r="BH1375" s="17"/>
      <c r="BI1375" s="17"/>
      <c r="BJ1375" s="17"/>
      <c r="BK1375" s="17"/>
    </row>
    <row r="1376" spans="47:63" x14ac:dyDescent="0.25"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7"/>
      <c r="BG1376" s="17"/>
      <c r="BH1376" s="17"/>
      <c r="BI1376" s="17"/>
      <c r="BJ1376" s="17"/>
      <c r="BK1376" s="17"/>
    </row>
    <row r="1377" spans="47:63" x14ac:dyDescent="0.25"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7"/>
      <c r="BG1377" s="17"/>
      <c r="BH1377" s="17"/>
      <c r="BI1377" s="17"/>
      <c r="BJ1377" s="17"/>
      <c r="BK1377" s="17"/>
    </row>
    <row r="1378" spans="47:63" x14ac:dyDescent="0.25"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7"/>
      <c r="BG1378" s="17"/>
      <c r="BH1378" s="17"/>
      <c r="BI1378" s="17"/>
      <c r="BJ1378" s="17"/>
      <c r="BK1378" s="17"/>
    </row>
    <row r="1379" spans="47:63" x14ac:dyDescent="0.25"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7"/>
      <c r="BG1379" s="17"/>
      <c r="BH1379" s="17"/>
      <c r="BI1379" s="17"/>
      <c r="BJ1379" s="17"/>
      <c r="BK1379" s="17"/>
    </row>
    <row r="1380" spans="47:63" x14ac:dyDescent="0.25"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7"/>
      <c r="BG1380" s="17"/>
      <c r="BH1380" s="17"/>
      <c r="BI1380" s="17"/>
      <c r="BJ1380" s="17"/>
      <c r="BK1380" s="17"/>
    </row>
    <row r="1381" spans="47:63" x14ac:dyDescent="0.25"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7"/>
      <c r="BG1381" s="17"/>
      <c r="BH1381" s="17"/>
      <c r="BI1381" s="17"/>
      <c r="BJ1381" s="17"/>
      <c r="BK1381" s="17"/>
    </row>
    <row r="1382" spans="47:63" x14ac:dyDescent="0.25"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7"/>
      <c r="BG1382" s="17"/>
      <c r="BH1382" s="17"/>
      <c r="BI1382" s="17"/>
      <c r="BJ1382" s="17"/>
      <c r="BK1382" s="17"/>
    </row>
    <row r="1383" spans="47:63" x14ac:dyDescent="0.25"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7"/>
      <c r="BG1383" s="17"/>
      <c r="BH1383" s="17"/>
      <c r="BI1383" s="17"/>
      <c r="BJ1383" s="17"/>
      <c r="BK1383" s="17"/>
    </row>
    <row r="1384" spans="47:63" x14ac:dyDescent="0.25"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7"/>
      <c r="BG1384" s="17"/>
      <c r="BH1384" s="17"/>
      <c r="BI1384" s="17"/>
      <c r="BJ1384" s="17"/>
      <c r="BK1384" s="17"/>
    </row>
    <row r="1385" spans="47:63" x14ac:dyDescent="0.25"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7"/>
      <c r="BG1385" s="17"/>
      <c r="BH1385" s="17"/>
      <c r="BI1385" s="17"/>
      <c r="BJ1385" s="17"/>
      <c r="BK1385" s="17"/>
    </row>
    <row r="1386" spans="47:63" x14ac:dyDescent="0.25"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7"/>
      <c r="BG1386" s="17"/>
      <c r="BH1386" s="17"/>
      <c r="BI1386" s="17"/>
      <c r="BJ1386" s="17"/>
      <c r="BK1386" s="17"/>
    </row>
    <row r="1387" spans="47:63" x14ac:dyDescent="0.25"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7"/>
      <c r="BG1387" s="17"/>
      <c r="BH1387" s="17"/>
      <c r="BI1387" s="17"/>
      <c r="BJ1387" s="17"/>
      <c r="BK1387" s="17"/>
    </row>
    <row r="1388" spans="47:63" x14ac:dyDescent="0.25"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7"/>
      <c r="BG1388" s="17"/>
      <c r="BH1388" s="17"/>
      <c r="BI1388" s="17"/>
      <c r="BJ1388" s="17"/>
      <c r="BK1388" s="17"/>
    </row>
    <row r="1389" spans="47:63" x14ac:dyDescent="0.25"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7"/>
      <c r="BG1389" s="17"/>
      <c r="BH1389" s="17"/>
      <c r="BI1389" s="17"/>
      <c r="BJ1389" s="17"/>
      <c r="BK1389" s="17"/>
    </row>
    <row r="1390" spans="47:63" x14ac:dyDescent="0.25"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7"/>
      <c r="BG1390" s="17"/>
      <c r="BH1390" s="17"/>
      <c r="BI1390" s="17"/>
      <c r="BJ1390" s="17"/>
      <c r="BK1390" s="17"/>
    </row>
    <row r="1391" spans="47:63" x14ac:dyDescent="0.25"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7"/>
      <c r="BG1391" s="17"/>
      <c r="BH1391" s="17"/>
      <c r="BI1391" s="17"/>
      <c r="BJ1391" s="17"/>
      <c r="BK1391" s="17"/>
    </row>
    <row r="1392" spans="47:63" x14ac:dyDescent="0.25"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7"/>
      <c r="BG1392" s="17"/>
      <c r="BH1392" s="17"/>
      <c r="BI1392" s="17"/>
      <c r="BJ1392" s="17"/>
      <c r="BK1392" s="17"/>
    </row>
    <row r="1393" spans="47:63" x14ac:dyDescent="0.25"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7"/>
      <c r="BG1393" s="17"/>
      <c r="BH1393" s="17"/>
      <c r="BI1393" s="17"/>
      <c r="BJ1393" s="17"/>
      <c r="BK1393" s="17"/>
    </row>
    <row r="1394" spans="47:63" x14ac:dyDescent="0.25"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7"/>
      <c r="BG1394" s="17"/>
      <c r="BH1394" s="17"/>
      <c r="BI1394" s="17"/>
      <c r="BJ1394" s="17"/>
      <c r="BK1394" s="17"/>
    </row>
    <row r="1395" spans="47:63" x14ac:dyDescent="0.25"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7"/>
      <c r="BG1395" s="17"/>
      <c r="BH1395" s="17"/>
      <c r="BI1395" s="17"/>
      <c r="BJ1395" s="17"/>
      <c r="BK1395" s="17"/>
    </row>
    <row r="1396" spans="47:63" x14ac:dyDescent="0.25"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7"/>
      <c r="BG1396" s="17"/>
      <c r="BH1396" s="17"/>
      <c r="BI1396" s="17"/>
      <c r="BJ1396" s="17"/>
      <c r="BK1396" s="17"/>
    </row>
    <row r="1397" spans="47:63" x14ac:dyDescent="0.25"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7"/>
      <c r="BG1397" s="17"/>
      <c r="BH1397" s="17"/>
      <c r="BI1397" s="17"/>
      <c r="BJ1397" s="17"/>
      <c r="BK1397" s="17"/>
    </row>
    <row r="1398" spans="47:63" x14ac:dyDescent="0.25"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7"/>
      <c r="BG1398" s="17"/>
      <c r="BH1398" s="17"/>
      <c r="BI1398" s="17"/>
      <c r="BJ1398" s="17"/>
      <c r="BK1398" s="17"/>
    </row>
    <row r="1399" spans="47:63" x14ac:dyDescent="0.25"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7"/>
      <c r="BG1399" s="17"/>
      <c r="BH1399" s="17"/>
      <c r="BI1399" s="17"/>
      <c r="BJ1399" s="17"/>
      <c r="BK1399" s="17"/>
    </row>
    <row r="1400" spans="47:63" x14ac:dyDescent="0.25"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7"/>
      <c r="BG1400" s="17"/>
      <c r="BH1400" s="17"/>
      <c r="BI1400" s="17"/>
      <c r="BJ1400" s="17"/>
      <c r="BK1400" s="17"/>
    </row>
    <row r="1401" spans="47:63" x14ac:dyDescent="0.25"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7"/>
      <c r="BG1401" s="17"/>
      <c r="BH1401" s="17"/>
      <c r="BI1401" s="17"/>
      <c r="BJ1401" s="17"/>
      <c r="BK1401" s="17"/>
    </row>
    <row r="1402" spans="47:63" x14ac:dyDescent="0.25"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7"/>
      <c r="BG1402" s="17"/>
      <c r="BH1402" s="17"/>
      <c r="BI1402" s="17"/>
      <c r="BJ1402" s="17"/>
      <c r="BK1402" s="17"/>
    </row>
    <row r="1403" spans="47:63" x14ac:dyDescent="0.25"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7"/>
      <c r="BG1403" s="17"/>
      <c r="BH1403" s="17"/>
      <c r="BI1403" s="17"/>
      <c r="BJ1403" s="17"/>
      <c r="BK1403" s="17"/>
    </row>
    <row r="1404" spans="47:63" x14ac:dyDescent="0.25"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7"/>
      <c r="BG1404" s="17"/>
      <c r="BH1404" s="17"/>
      <c r="BI1404" s="17"/>
      <c r="BJ1404" s="17"/>
      <c r="BK1404" s="17"/>
    </row>
    <row r="1405" spans="47:63" x14ac:dyDescent="0.25"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7"/>
      <c r="BG1405" s="17"/>
      <c r="BH1405" s="17"/>
      <c r="BI1405" s="17"/>
      <c r="BJ1405" s="17"/>
      <c r="BK1405" s="17"/>
    </row>
    <row r="1406" spans="47:63" x14ac:dyDescent="0.25"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7"/>
      <c r="BG1406" s="17"/>
      <c r="BH1406" s="17"/>
      <c r="BI1406" s="17"/>
      <c r="BJ1406" s="17"/>
      <c r="BK1406" s="17"/>
    </row>
    <row r="1407" spans="47:63" x14ac:dyDescent="0.25"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7"/>
      <c r="BG1407" s="17"/>
      <c r="BH1407" s="17"/>
      <c r="BI1407" s="17"/>
      <c r="BJ1407" s="17"/>
      <c r="BK1407" s="17"/>
    </row>
    <row r="1408" spans="47:63" x14ac:dyDescent="0.25"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7"/>
      <c r="BG1408" s="17"/>
      <c r="BH1408" s="17"/>
      <c r="BI1408" s="17"/>
      <c r="BJ1408" s="17"/>
      <c r="BK1408" s="17"/>
    </row>
    <row r="1409" spans="47:63" x14ac:dyDescent="0.25"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7"/>
      <c r="BG1409" s="17"/>
      <c r="BH1409" s="17"/>
      <c r="BI1409" s="17"/>
      <c r="BJ1409" s="17"/>
      <c r="BK1409" s="17"/>
    </row>
    <row r="1410" spans="47:63" x14ac:dyDescent="0.25"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7"/>
      <c r="BG1410" s="17"/>
      <c r="BH1410" s="17"/>
      <c r="BI1410" s="17"/>
      <c r="BJ1410" s="17"/>
      <c r="BK1410" s="17"/>
    </row>
    <row r="1411" spans="47:63" x14ac:dyDescent="0.25"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7"/>
      <c r="BG1411" s="17"/>
      <c r="BH1411" s="17"/>
      <c r="BI1411" s="17"/>
      <c r="BJ1411" s="17"/>
      <c r="BK1411" s="17"/>
    </row>
    <row r="1412" spans="47:63" x14ac:dyDescent="0.25"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7"/>
      <c r="BG1412" s="17"/>
      <c r="BH1412" s="17"/>
      <c r="BI1412" s="17"/>
      <c r="BJ1412" s="17"/>
      <c r="BK1412" s="17"/>
    </row>
    <row r="1413" spans="47:63" x14ac:dyDescent="0.25"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7"/>
      <c r="BG1413" s="17"/>
      <c r="BH1413" s="17"/>
      <c r="BI1413" s="17"/>
      <c r="BJ1413" s="17"/>
      <c r="BK1413" s="17"/>
    </row>
    <row r="1414" spans="47:63" x14ac:dyDescent="0.25"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7"/>
      <c r="BG1414" s="17"/>
      <c r="BH1414" s="17"/>
      <c r="BI1414" s="17"/>
      <c r="BJ1414" s="17"/>
      <c r="BK1414" s="17"/>
    </row>
    <row r="1415" spans="47:63" x14ac:dyDescent="0.25"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7"/>
      <c r="BG1415" s="17"/>
      <c r="BH1415" s="17"/>
      <c r="BI1415" s="17"/>
      <c r="BJ1415" s="17"/>
      <c r="BK1415" s="17"/>
    </row>
    <row r="1416" spans="47:63" x14ac:dyDescent="0.25"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7"/>
      <c r="BG1416" s="17"/>
      <c r="BH1416" s="17"/>
      <c r="BI1416" s="17"/>
      <c r="BJ1416" s="17"/>
      <c r="BK1416" s="17"/>
    </row>
    <row r="1417" spans="47:63" x14ac:dyDescent="0.25"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7"/>
      <c r="BG1417" s="17"/>
      <c r="BH1417" s="17"/>
      <c r="BI1417" s="17"/>
      <c r="BJ1417" s="17"/>
      <c r="BK1417" s="17"/>
    </row>
    <row r="1418" spans="47:63" x14ac:dyDescent="0.25"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7"/>
      <c r="BG1418" s="17"/>
      <c r="BH1418" s="17"/>
      <c r="BI1418" s="17"/>
      <c r="BJ1418" s="17"/>
      <c r="BK1418" s="17"/>
    </row>
    <row r="1419" spans="47:63" x14ac:dyDescent="0.25"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7"/>
      <c r="BG1419" s="17"/>
      <c r="BH1419" s="17"/>
      <c r="BI1419" s="17"/>
      <c r="BJ1419" s="17"/>
      <c r="BK1419" s="17"/>
    </row>
    <row r="1420" spans="47:63" x14ac:dyDescent="0.25"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7"/>
      <c r="BG1420" s="17"/>
      <c r="BH1420" s="17"/>
      <c r="BI1420" s="17"/>
      <c r="BJ1420" s="17"/>
      <c r="BK1420" s="17"/>
    </row>
    <row r="1421" spans="47:63" x14ac:dyDescent="0.25"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7"/>
      <c r="BG1421" s="17"/>
      <c r="BH1421" s="17"/>
      <c r="BI1421" s="17"/>
      <c r="BJ1421" s="17"/>
      <c r="BK1421" s="17"/>
    </row>
    <row r="1422" spans="47:63" x14ac:dyDescent="0.25"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7"/>
      <c r="BG1422" s="17"/>
      <c r="BH1422" s="17"/>
      <c r="BI1422" s="17"/>
      <c r="BJ1422" s="17"/>
      <c r="BK1422" s="17"/>
    </row>
    <row r="1423" spans="47:63" x14ac:dyDescent="0.25"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7"/>
      <c r="BG1423" s="17"/>
      <c r="BH1423" s="17"/>
      <c r="BI1423" s="17"/>
      <c r="BJ1423" s="17"/>
      <c r="BK1423" s="17"/>
    </row>
    <row r="1424" spans="47:63" x14ac:dyDescent="0.25"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7"/>
      <c r="BG1424" s="17"/>
      <c r="BH1424" s="17"/>
      <c r="BI1424" s="17"/>
      <c r="BJ1424" s="17"/>
      <c r="BK1424" s="17"/>
    </row>
    <row r="1425" spans="47:63" x14ac:dyDescent="0.25"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7"/>
      <c r="BG1425" s="17"/>
      <c r="BH1425" s="17"/>
      <c r="BI1425" s="17"/>
      <c r="BJ1425" s="17"/>
      <c r="BK1425" s="17"/>
    </row>
    <row r="1426" spans="47:63" x14ac:dyDescent="0.25">
      <c r="AU1426" s="17"/>
      <c r="AV1426" s="17"/>
      <c r="AW1426" s="17"/>
      <c r="AX1426" s="17"/>
      <c r="AY1426" s="17"/>
      <c r="AZ1426" s="17"/>
      <c r="BA1426" s="17"/>
      <c r="BB1426" s="17"/>
      <c r="BC1426" s="17"/>
      <c r="BD1426" s="17"/>
      <c r="BE1426" s="17"/>
      <c r="BF1426" s="17"/>
      <c r="BG1426" s="17"/>
      <c r="BH1426" s="17"/>
      <c r="BI1426" s="17"/>
      <c r="BJ1426" s="17"/>
      <c r="BK1426" s="17"/>
    </row>
    <row r="1427" spans="47:63" x14ac:dyDescent="0.25">
      <c r="AU1427" s="17"/>
      <c r="AV1427" s="17"/>
      <c r="AW1427" s="17"/>
      <c r="AX1427" s="17"/>
      <c r="AY1427" s="17"/>
      <c r="AZ1427" s="17"/>
      <c r="BA1427" s="17"/>
      <c r="BB1427" s="17"/>
      <c r="BC1427" s="17"/>
      <c r="BD1427" s="17"/>
      <c r="BE1427" s="17"/>
      <c r="BF1427" s="17"/>
      <c r="BG1427" s="17"/>
      <c r="BH1427" s="17"/>
      <c r="BI1427" s="17"/>
      <c r="BJ1427" s="17"/>
      <c r="BK1427" s="17"/>
    </row>
    <row r="1428" spans="47:63" x14ac:dyDescent="0.25">
      <c r="AU1428" s="17"/>
      <c r="AV1428" s="17"/>
      <c r="AW1428" s="17"/>
      <c r="AX1428" s="17"/>
      <c r="AY1428" s="17"/>
      <c r="AZ1428" s="17"/>
      <c r="BA1428" s="17"/>
      <c r="BB1428" s="17"/>
      <c r="BC1428" s="17"/>
      <c r="BD1428" s="17"/>
      <c r="BE1428" s="17"/>
      <c r="BF1428" s="17"/>
      <c r="BG1428" s="17"/>
      <c r="BH1428" s="17"/>
      <c r="BI1428" s="17"/>
      <c r="BJ1428" s="17"/>
      <c r="BK1428" s="17"/>
    </row>
    <row r="1429" spans="47:63" x14ac:dyDescent="0.25">
      <c r="AU1429" s="17"/>
      <c r="AV1429" s="17"/>
      <c r="AW1429" s="17"/>
      <c r="AX1429" s="17"/>
      <c r="AY1429" s="17"/>
      <c r="AZ1429" s="17"/>
      <c r="BA1429" s="17"/>
      <c r="BB1429" s="17"/>
      <c r="BC1429" s="17"/>
      <c r="BD1429" s="17"/>
      <c r="BE1429" s="17"/>
      <c r="BF1429" s="17"/>
      <c r="BG1429" s="17"/>
      <c r="BH1429" s="17"/>
      <c r="BI1429" s="17"/>
      <c r="BJ1429" s="17"/>
      <c r="BK1429" s="17"/>
    </row>
    <row r="1430" spans="47:63" x14ac:dyDescent="0.25">
      <c r="AU1430" s="17"/>
      <c r="AV1430" s="17"/>
      <c r="AW1430" s="17"/>
      <c r="AX1430" s="17"/>
      <c r="AY1430" s="17"/>
      <c r="AZ1430" s="17"/>
      <c r="BA1430" s="17"/>
      <c r="BB1430" s="17"/>
      <c r="BC1430" s="17"/>
      <c r="BD1430" s="17"/>
      <c r="BE1430" s="17"/>
      <c r="BF1430" s="17"/>
      <c r="BG1430" s="17"/>
      <c r="BH1430" s="17"/>
      <c r="BI1430" s="17"/>
      <c r="BJ1430" s="17"/>
      <c r="BK1430" s="17"/>
    </row>
    <row r="1431" spans="47:63" x14ac:dyDescent="0.25">
      <c r="AU1431" s="17"/>
      <c r="AV1431" s="17"/>
      <c r="AW1431" s="17"/>
      <c r="AX1431" s="17"/>
      <c r="AY1431" s="17"/>
      <c r="AZ1431" s="17"/>
      <c r="BA1431" s="17"/>
      <c r="BB1431" s="17"/>
      <c r="BC1431" s="17"/>
      <c r="BD1431" s="17"/>
      <c r="BE1431" s="17"/>
      <c r="BF1431" s="17"/>
      <c r="BG1431" s="17"/>
      <c r="BH1431" s="17"/>
      <c r="BI1431" s="17"/>
      <c r="BJ1431" s="17"/>
      <c r="BK1431" s="17"/>
    </row>
    <row r="1432" spans="47:63" x14ac:dyDescent="0.25">
      <c r="AU1432" s="17"/>
      <c r="AV1432" s="17"/>
      <c r="AW1432" s="17"/>
      <c r="AX1432" s="17"/>
      <c r="AY1432" s="17"/>
      <c r="AZ1432" s="17"/>
      <c r="BA1432" s="17"/>
      <c r="BB1432" s="17"/>
      <c r="BC1432" s="17"/>
      <c r="BD1432" s="17"/>
      <c r="BE1432" s="17"/>
      <c r="BF1432" s="17"/>
      <c r="BG1432" s="17"/>
      <c r="BH1432" s="17"/>
      <c r="BI1432" s="17"/>
      <c r="BJ1432" s="17"/>
      <c r="BK1432" s="17"/>
    </row>
    <row r="1433" spans="47:63" x14ac:dyDescent="0.25">
      <c r="AU1433" s="17"/>
      <c r="AV1433" s="17"/>
      <c r="AW1433" s="17"/>
      <c r="AX1433" s="17"/>
      <c r="AY1433" s="17"/>
      <c r="AZ1433" s="17"/>
      <c r="BA1433" s="17"/>
      <c r="BB1433" s="17"/>
      <c r="BC1433" s="17"/>
      <c r="BD1433" s="17"/>
      <c r="BE1433" s="17"/>
      <c r="BF1433" s="17"/>
      <c r="BG1433" s="17"/>
      <c r="BH1433" s="17"/>
      <c r="BI1433" s="17"/>
      <c r="BJ1433" s="17"/>
      <c r="BK1433" s="17"/>
    </row>
    <row r="1434" spans="47:63" x14ac:dyDescent="0.25">
      <c r="AU1434" s="17"/>
      <c r="AV1434" s="17"/>
      <c r="AW1434" s="17"/>
      <c r="AX1434" s="17"/>
      <c r="AY1434" s="17"/>
      <c r="AZ1434" s="17"/>
      <c r="BA1434" s="17"/>
      <c r="BB1434" s="17"/>
      <c r="BC1434" s="17"/>
      <c r="BD1434" s="17"/>
      <c r="BE1434" s="17"/>
      <c r="BF1434" s="17"/>
      <c r="BG1434" s="17"/>
      <c r="BH1434" s="17"/>
      <c r="BI1434" s="17"/>
      <c r="BJ1434" s="17"/>
      <c r="BK1434" s="17"/>
    </row>
    <row r="1435" spans="47:63" x14ac:dyDescent="0.25">
      <c r="AU1435" s="17"/>
      <c r="AV1435" s="17"/>
      <c r="AW1435" s="17"/>
      <c r="AX1435" s="17"/>
      <c r="AY1435" s="17"/>
      <c r="AZ1435" s="17"/>
      <c r="BA1435" s="17"/>
      <c r="BB1435" s="17"/>
      <c r="BC1435" s="17"/>
      <c r="BD1435" s="17"/>
      <c r="BE1435" s="17"/>
      <c r="BF1435" s="17"/>
      <c r="BG1435" s="17"/>
      <c r="BH1435" s="17"/>
      <c r="BI1435" s="17"/>
      <c r="BJ1435" s="17"/>
      <c r="BK1435" s="17"/>
    </row>
    <row r="1436" spans="47:63" x14ac:dyDescent="0.25">
      <c r="AU1436" s="17"/>
      <c r="AV1436" s="17"/>
      <c r="AW1436" s="17"/>
      <c r="AX1436" s="17"/>
      <c r="AY1436" s="17"/>
      <c r="AZ1436" s="17"/>
      <c r="BA1436" s="17"/>
      <c r="BB1436" s="17"/>
      <c r="BC1436" s="17"/>
      <c r="BD1436" s="17"/>
      <c r="BE1436" s="17"/>
      <c r="BF1436" s="17"/>
      <c r="BG1436" s="17"/>
      <c r="BH1436" s="17"/>
      <c r="BI1436" s="17"/>
      <c r="BJ1436" s="17"/>
      <c r="BK1436" s="17"/>
    </row>
    <row r="1437" spans="47:63" x14ac:dyDescent="0.25">
      <c r="AU1437" s="17"/>
      <c r="AV1437" s="17"/>
      <c r="AW1437" s="17"/>
      <c r="AX1437" s="17"/>
      <c r="AY1437" s="17"/>
      <c r="AZ1437" s="17"/>
      <c r="BA1437" s="17"/>
      <c r="BB1437" s="17"/>
      <c r="BC1437" s="17"/>
      <c r="BD1437" s="17"/>
      <c r="BE1437" s="17"/>
      <c r="BF1437" s="17"/>
      <c r="BG1437" s="17"/>
      <c r="BH1437" s="17"/>
      <c r="BI1437" s="17"/>
      <c r="BJ1437" s="17"/>
      <c r="BK1437" s="17"/>
    </row>
    <row r="1438" spans="47:63" x14ac:dyDescent="0.25">
      <c r="AU1438" s="17"/>
      <c r="AV1438" s="17"/>
      <c r="AW1438" s="17"/>
      <c r="AX1438" s="17"/>
      <c r="AY1438" s="17"/>
      <c r="AZ1438" s="17"/>
      <c r="BA1438" s="17"/>
      <c r="BB1438" s="17"/>
      <c r="BC1438" s="17"/>
      <c r="BD1438" s="17"/>
      <c r="BE1438" s="17"/>
      <c r="BF1438" s="17"/>
      <c r="BG1438" s="17"/>
      <c r="BH1438" s="17"/>
      <c r="BI1438" s="17"/>
      <c r="BJ1438" s="17"/>
      <c r="BK1438" s="17"/>
    </row>
    <row r="1439" spans="47:63" x14ac:dyDescent="0.25">
      <c r="AU1439" s="17"/>
      <c r="AV1439" s="17"/>
      <c r="AW1439" s="17"/>
      <c r="AX1439" s="17"/>
      <c r="AY1439" s="17"/>
      <c r="AZ1439" s="17"/>
      <c r="BA1439" s="17"/>
      <c r="BB1439" s="17"/>
      <c r="BC1439" s="17"/>
      <c r="BD1439" s="17"/>
      <c r="BE1439" s="17"/>
      <c r="BF1439" s="17"/>
      <c r="BG1439" s="17"/>
      <c r="BH1439" s="17"/>
      <c r="BI1439" s="17"/>
      <c r="BJ1439" s="17"/>
      <c r="BK1439" s="17"/>
    </row>
    <row r="1440" spans="47:63" x14ac:dyDescent="0.25">
      <c r="AU1440" s="17"/>
      <c r="AV1440" s="17"/>
      <c r="AW1440" s="17"/>
      <c r="AX1440" s="17"/>
      <c r="AY1440" s="17"/>
      <c r="AZ1440" s="17"/>
      <c r="BA1440" s="17"/>
      <c r="BB1440" s="17"/>
      <c r="BC1440" s="17"/>
      <c r="BD1440" s="17"/>
      <c r="BE1440" s="17"/>
      <c r="BF1440" s="17"/>
      <c r="BG1440" s="17"/>
      <c r="BH1440" s="17"/>
      <c r="BI1440" s="17"/>
      <c r="BJ1440" s="17"/>
      <c r="BK1440" s="17"/>
    </row>
    <row r="1441" spans="47:63" x14ac:dyDescent="0.25">
      <c r="AU1441" s="17"/>
      <c r="AV1441" s="17"/>
      <c r="AW1441" s="17"/>
      <c r="AX1441" s="17"/>
      <c r="AY1441" s="17"/>
      <c r="AZ1441" s="17"/>
      <c r="BA1441" s="17"/>
      <c r="BB1441" s="17"/>
      <c r="BC1441" s="17"/>
      <c r="BD1441" s="17"/>
      <c r="BE1441" s="17"/>
      <c r="BF1441" s="17"/>
      <c r="BG1441" s="17"/>
      <c r="BH1441" s="17"/>
      <c r="BI1441" s="17"/>
      <c r="BJ1441" s="17"/>
      <c r="BK1441" s="17"/>
    </row>
    <row r="1442" spans="47:63" x14ac:dyDescent="0.25">
      <c r="AU1442" s="17"/>
      <c r="AV1442" s="17"/>
      <c r="AW1442" s="17"/>
      <c r="AX1442" s="17"/>
      <c r="AY1442" s="17"/>
      <c r="AZ1442" s="17"/>
      <c r="BA1442" s="17"/>
      <c r="BB1442" s="17"/>
      <c r="BC1442" s="17"/>
      <c r="BD1442" s="17"/>
      <c r="BE1442" s="17"/>
      <c r="BF1442" s="17"/>
      <c r="BG1442" s="17"/>
      <c r="BH1442" s="17"/>
      <c r="BI1442" s="17"/>
      <c r="BJ1442" s="17"/>
      <c r="BK1442" s="17"/>
    </row>
    <row r="1443" spans="47:63" x14ac:dyDescent="0.25">
      <c r="AU1443" s="17"/>
      <c r="AV1443" s="17"/>
      <c r="AW1443" s="17"/>
      <c r="AX1443" s="17"/>
      <c r="AY1443" s="17"/>
      <c r="AZ1443" s="17"/>
      <c r="BA1443" s="17"/>
      <c r="BB1443" s="17"/>
      <c r="BC1443" s="17"/>
      <c r="BD1443" s="17"/>
      <c r="BE1443" s="17"/>
      <c r="BF1443" s="17"/>
      <c r="BG1443" s="17"/>
      <c r="BH1443" s="17"/>
      <c r="BI1443" s="17"/>
      <c r="BJ1443" s="17"/>
      <c r="BK1443" s="17"/>
    </row>
    <row r="1444" spans="47:63" x14ac:dyDescent="0.25">
      <c r="AU1444" s="17"/>
      <c r="AV1444" s="17"/>
      <c r="AW1444" s="17"/>
      <c r="AX1444" s="17"/>
      <c r="AY1444" s="17"/>
      <c r="AZ1444" s="17"/>
      <c r="BA1444" s="17"/>
      <c r="BB1444" s="17"/>
      <c r="BC1444" s="17"/>
      <c r="BD1444" s="17"/>
      <c r="BE1444" s="17"/>
      <c r="BF1444" s="17"/>
      <c r="BG1444" s="17"/>
      <c r="BH1444" s="17"/>
      <c r="BI1444" s="17"/>
      <c r="BJ1444" s="17"/>
      <c r="BK1444" s="17"/>
    </row>
    <row r="1445" spans="47:63" x14ac:dyDescent="0.25">
      <c r="AU1445" s="17"/>
      <c r="AV1445" s="17"/>
      <c r="AW1445" s="17"/>
      <c r="AX1445" s="17"/>
      <c r="AY1445" s="17"/>
      <c r="AZ1445" s="17"/>
      <c r="BA1445" s="17"/>
      <c r="BB1445" s="17"/>
      <c r="BC1445" s="17"/>
      <c r="BD1445" s="17"/>
      <c r="BE1445" s="17"/>
      <c r="BF1445" s="17"/>
      <c r="BG1445" s="17"/>
      <c r="BH1445" s="17"/>
      <c r="BI1445" s="17"/>
      <c r="BJ1445" s="17"/>
      <c r="BK1445" s="17"/>
    </row>
    <row r="1446" spans="47:63" x14ac:dyDescent="0.25">
      <c r="AU1446" s="17"/>
      <c r="AV1446" s="17"/>
      <c r="AW1446" s="17"/>
      <c r="AX1446" s="17"/>
      <c r="AY1446" s="17"/>
      <c r="AZ1446" s="17"/>
      <c r="BA1446" s="17"/>
      <c r="BB1446" s="17"/>
      <c r="BC1446" s="17"/>
      <c r="BD1446" s="17"/>
      <c r="BE1446" s="17"/>
      <c r="BF1446" s="17"/>
      <c r="BG1446" s="17"/>
      <c r="BH1446" s="17"/>
      <c r="BI1446" s="17"/>
      <c r="BJ1446" s="17"/>
      <c r="BK1446" s="17"/>
    </row>
    <row r="1447" spans="47:63" x14ac:dyDescent="0.25">
      <c r="AU1447" s="17"/>
      <c r="AV1447" s="17"/>
      <c r="AW1447" s="17"/>
      <c r="AX1447" s="17"/>
      <c r="AY1447" s="17"/>
      <c r="AZ1447" s="17"/>
      <c r="BA1447" s="17"/>
      <c r="BB1447" s="17"/>
      <c r="BC1447" s="17"/>
      <c r="BD1447" s="17"/>
      <c r="BE1447" s="17"/>
      <c r="BF1447" s="17"/>
      <c r="BG1447" s="17"/>
      <c r="BH1447" s="17"/>
      <c r="BI1447" s="17"/>
      <c r="BJ1447" s="17"/>
      <c r="BK1447" s="17"/>
    </row>
    <row r="1448" spans="47:63" x14ac:dyDescent="0.25">
      <c r="AU1448" s="17"/>
      <c r="AV1448" s="17"/>
      <c r="AW1448" s="17"/>
      <c r="AX1448" s="17"/>
      <c r="AY1448" s="17"/>
      <c r="AZ1448" s="17"/>
      <c r="BA1448" s="17"/>
      <c r="BB1448" s="17"/>
      <c r="BC1448" s="17"/>
      <c r="BD1448" s="17"/>
      <c r="BE1448" s="17"/>
      <c r="BF1448" s="17"/>
      <c r="BG1448" s="17"/>
      <c r="BH1448" s="17"/>
      <c r="BI1448" s="17"/>
      <c r="BJ1448" s="17"/>
      <c r="BK1448" s="17"/>
    </row>
    <row r="1449" spans="47:63" x14ac:dyDescent="0.25">
      <c r="AU1449" s="17"/>
      <c r="AV1449" s="17"/>
      <c r="AW1449" s="17"/>
      <c r="AX1449" s="17"/>
      <c r="AY1449" s="17"/>
      <c r="AZ1449" s="17"/>
      <c r="BA1449" s="17"/>
      <c r="BB1449" s="17"/>
      <c r="BC1449" s="17"/>
      <c r="BD1449" s="17"/>
      <c r="BE1449" s="17"/>
      <c r="BF1449" s="17"/>
      <c r="BG1449" s="17"/>
      <c r="BH1449" s="17"/>
      <c r="BI1449" s="17"/>
      <c r="BJ1449" s="17"/>
      <c r="BK1449" s="17"/>
    </row>
    <row r="1450" spans="47:63" x14ac:dyDescent="0.25">
      <c r="AU1450" s="17"/>
      <c r="AV1450" s="17"/>
      <c r="AW1450" s="17"/>
      <c r="AX1450" s="17"/>
      <c r="AY1450" s="17"/>
      <c r="AZ1450" s="17"/>
      <c r="BA1450" s="17"/>
      <c r="BB1450" s="17"/>
      <c r="BC1450" s="17"/>
      <c r="BD1450" s="17"/>
      <c r="BE1450" s="17"/>
      <c r="BF1450" s="17"/>
      <c r="BG1450" s="17"/>
      <c r="BH1450" s="17"/>
      <c r="BI1450" s="17"/>
      <c r="BJ1450" s="17"/>
      <c r="BK1450" s="17"/>
    </row>
    <row r="1451" spans="47:63" x14ac:dyDescent="0.25">
      <c r="AU1451" s="17"/>
      <c r="AV1451" s="17"/>
      <c r="AW1451" s="17"/>
      <c r="AX1451" s="17"/>
      <c r="AY1451" s="17"/>
      <c r="AZ1451" s="17"/>
      <c r="BA1451" s="17"/>
      <c r="BB1451" s="17"/>
      <c r="BC1451" s="17"/>
      <c r="BD1451" s="17"/>
      <c r="BE1451" s="17"/>
      <c r="BF1451" s="17"/>
      <c r="BG1451" s="17"/>
      <c r="BH1451" s="17"/>
      <c r="BI1451" s="17"/>
      <c r="BJ1451" s="17"/>
      <c r="BK1451" s="17"/>
    </row>
    <row r="1452" spans="47:63" x14ac:dyDescent="0.25">
      <c r="AU1452" s="17"/>
      <c r="AV1452" s="17"/>
      <c r="AW1452" s="17"/>
      <c r="AX1452" s="17"/>
      <c r="AY1452" s="17"/>
      <c r="AZ1452" s="17"/>
      <c r="BA1452" s="17"/>
      <c r="BB1452" s="17"/>
      <c r="BC1452" s="17"/>
      <c r="BD1452" s="17"/>
      <c r="BE1452" s="17"/>
      <c r="BF1452" s="17"/>
      <c r="BG1452" s="17"/>
      <c r="BH1452" s="17"/>
      <c r="BI1452" s="17"/>
      <c r="BJ1452" s="17"/>
      <c r="BK1452" s="17"/>
    </row>
    <row r="1453" spans="47:63" x14ac:dyDescent="0.25">
      <c r="AU1453" s="17"/>
      <c r="AV1453" s="17"/>
      <c r="AW1453" s="17"/>
      <c r="AX1453" s="17"/>
      <c r="AY1453" s="17"/>
      <c r="AZ1453" s="17"/>
      <c r="BA1453" s="17"/>
      <c r="BB1453" s="17"/>
      <c r="BC1453" s="17"/>
      <c r="BD1453" s="17"/>
      <c r="BE1453" s="17"/>
      <c r="BF1453" s="17"/>
      <c r="BG1453" s="17"/>
      <c r="BH1453" s="17"/>
      <c r="BI1453" s="17"/>
      <c r="BJ1453" s="17"/>
      <c r="BK1453" s="17"/>
    </row>
    <row r="1454" spans="47:63" x14ac:dyDescent="0.25">
      <c r="AU1454" s="17"/>
      <c r="AV1454" s="17"/>
      <c r="AW1454" s="17"/>
      <c r="AX1454" s="17"/>
      <c r="AY1454" s="17"/>
      <c r="AZ1454" s="17"/>
      <c r="BA1454" s="17"/>
      <c r="BB1454" s="17"/>
      <c r="BC1454" s="17"/>
      <c r="BD1454" s="17"/>
      <c r="BE1454" s="17"/>
      <c r="BF1454" s="17"/>
      <c r="BG1454" s="17"/>
      <c r="BH1454" s="17"/>
      <c r="BI1454" s="17"/>
      <c r="BJ1454" s="17"/>
      <c r="BK1454" s="17"/>
    </row>
    <row r="1455" spans="47:63" x14ac:dyDescent="0.25">
      <c r="AU1455" s="17"/>
      <c r="AV1455" s="17"/>
      <c r="AW1455" s="17"/>
      <c r="AX1455" s="17"/>
      <c r="AY1455" s="17"/>
      <c r="AZ1455" s="17"/>
      <c r="BA1455" s="17"/>
      <c r="BB1455" s="17"/>
      <c r="BC1455" s="17"/>
      <c r="BD1455" s="17"/>
      <c r="BE1455" s="17"/>
      <c r="BF1455" s="17"/>
      <c r="BG1455" s="17"/>
      <c r="BH1455" s="17"/>
      <c r="BI1455" s="17"/>
      <c r="BJ1455" s="17"/>
      <c r="BK1455" s="17"/>
    </row>
    <row r="1456" spans="47:63" x14ac:dyDescent="0.25">
      <c r="AU1456" s="17"/>
      <c r="AV1456" s="17"/>
      <c r="AW1456" s="17"/>
      <c r="AX1456" s="17"/>
      <c r="AY1456" s="17"/>
      <c r="AZ1456" s="17"/>
      <c r="BA1456" s="17"/>
      <c r="BB1456" s="17"/>
      <c r="BC1456" s="17"/>
      <c r="BD1456" s="17"/>
      <c r="BE1456" s="17"/>
      <c r="BF1456" s="17"/>
      <c r="BG1456" s="17"/>
      <c r="BH1456" s="17"/>
      <c r="BI1456" s="17"/>
      <c r="BJ1456" s="17"/>
      <c r="BK1456" s="17"/>
    </row>
    <row r="1457" spans="47:63" x14ac:dyDescent="0.25">
      <c r="AU1457" s="17"/>
      <c r="AV1457" s="17"/>
      <c r="AW1457" s="17"/>
      <c r="AX1457" s="17"/>
      <c r="AY1457" s="17"/>
      <c r="AZ1457" s="17"/>
      <c r="BA1457" s="17"/>
      <c r="BB1457" s="17"/>
      <c r="BC1457" s="17"/>
      <c r="BD1457" s="17"/>
      <c r="BE1457" s="17"/>
      <c r="BF1457" s="17"/>
      <c r="BG1457" s="17"/>
      <c r="BH1457" s="17"/>
      <c r="BI1457" s="17"/>
      <c r="BJ1457" s="17"/>
      <c r="BK1457" s="17"/>
    </row>
    <row r="1458" spans="47:63" x14ac:dyDescent="0.25">
      <c r="AU1458" s="17"/>
      <c r="AV1458" s="17"/>
      <c r="AW1458" s="17"/>
      <c r="AX1458" s="17"/>
      <c r="AY1458" s="17"/>
      <c r="AZ1458" s="17"/>
      <c r="BA1458" s="17"/>
      <c r="BB1458" s="17"/>
      <c r="BC1458" s="17"/>
      <c r="BD1458" s="17"/>
      <c r="BE1458" s="17"/>
      <c r="BF1458" s="17"/>
      <c r="BG1458" s="17"/>
      <c r="BH1458" s="17"/>
      <c r="BI1458" s="17"/>
      <c r="BJ1458" s="17"/>
      <c r="BK1458" s="17"/>
    </row>
    <row r="1459" spans="47:63" x14ac:dyDescent="0.25">
      <c r="AU1459" s="17"/>
      <c r="AV1459" s="17"/>
      <c r="AW1459" s="17"/>
      <c r="AX1459" s="17"/>
      <c r="AY1459" s="17"/>
      <c r="AZ1459" s="17"/>
      <c r="BA1459" s="17"/>
      <c r="BB1459" s="17"/>
      <c r="BC1459" s="17"/>
      <c r="BD1459" s="17"/>
      <c r="BE1459" s="17"/>
      <c r="BF1459" s="17"/>
      <c r="BG1459" s="17"/>
      <c r="BH1459" s="17"/>
      <c r="BI1459" s="17"/>
      <c r="BJ1459" s="17"/>
      <c r="BK1459" s="17"/>
    </row>
    <row r="1460" spans="47:63" x14ac:dyDescent="0.25">
      <c r="AU1460" s="17"/>
      <c r="AV1460" s="17"/>
      <c r="AW1460" s="17"/>
      <c r="AX1460" s="17"/>
      <c r="AY1460" s="17"/>
      <c r="AZ1460" s="17"/>
      <c r="BA1460" s="17"/>
      <c r="BB1460" s="17"/>
      <c r="BC1460" s="17"/>
      <c r="BD1460" s="17"/>
      <c r="BE1460" s="17"/>
      <c r="BF1460" s="17"/>
      <c r="BG1460" s="17"/>
      <c r="BH1460" s="17"/>
      <c r="BI1460" s="17"/>
      <c r="BJ1460" s="17"/>
      <c r="BK1460" s="17"/>
    </row>
    <row r="1461" spans="47:63" x14ac:dyDescent="0.25">
      <c r="AU1461" s="17"/>
      <c r="AV1461" s="17"/>
      <c r="AW1461" s="17"/>
      <c r="AX1461" s="17"/>
      <c r="AY1461" s="17"/>
      <c r="AZ1461" s="17"/>
      <c r="BA1461" s="17"/>
      <c r="BB1461" s="17"/>
      <c r="BC1461" s="17"/>
      <c r="BD1461" s="17"/>
      <c r="BE1461" s="17"/>
      <c r="BF1461" s="17"/>
      <c r="BG1461" s="17"/>
      <c r="BH1461" s="17"/>
      <c r="BI1461" s="17"/>
      <c r="BJ1461" s="17"/>
      <c r="BK1461" s="17"/>
    </row>
    <row r="1462" spans="47:63" x14ac:dyDescent="0.25">
      <c r="AU1462" s="17"/>
      <c r="AV1462" s="17"/>
      <c r="AW1462" s="17"/>
      <c r="AX1462" s="17"/>
      <c r="AY1462" s="17"/>
      <c r="AZ1462" s="17"/>
      <c r="BA1462" s="17"/>
      <c r="BB1462" s="17"/>
      <c r="BC1462" s="17"/>
      <c r="BD1462" s="17"/>
      <c r="BE1462" s="17"/>
      <c r="BF1462" s="17"/>
      <c r="BG1462" s="17"/>
      <c r="BH1462" s="17"/>
      <c r="BI1462" s="17"/>
      <c r="BJ1462" s="17"/>
      <c r="BK1462" s="17"/>
    </row>
    <row r="1463" spans="47:63" x14ac:dyDescent="0.25">
      <c r="AU1463" s="17"/>
      <c r="AV1463" s="17"/>
      <c r="AW1463" s="17"/>
      <c r="AX1463" s="17"/>
      <c r="AY1463" s="17"/>
      <c r="AZ1463" s="17"/>
      <c r="BA1463" s="17"/>
      <c r="BB1463" s="17"/>
      <c r="BC1463" s="17"/>
      <c r="BD1463" s="17"/>
      <c r="BE1463" s="17"/>
      <c r="BF1463" s="17"/>
      <c r="BG1463" s="17"/>
      <c r="BH1463" s="17"/>
      <c r="BI1463" s="17"/>
      <c r="BJ1463" s="17"/>
      <c r="BK1463" s="17"/>
    </row>
    <row r="1464" spans="47:63" x14ac:dyDescent="0.25">
      <c r="AU1464" s="17"/>
      <c r="AV1464" s="17"/>
      <c r="AW1464" s="17"/>
      <c r="AX1464" s="17"/>
      <c r="AY1464" s="17"/>
      <c r="AZ1464" s="17"/>
      <c r="BA1464" s="17"/>
      <c r="BB1464" s="17"/>
      <c r="BC1464" s="17"/>
      <c r="BD1464" s="17"/>
      <c r="BE1464" s="17"/>
      <c r="BF1464" s="17"/>
      <c r="BG1464" s="17"/>
      <c r="BH1464" s="17"/>
      <c r="BI1464" s="17"/>
      <c r="BJ1464" s="17"/>
      <c r="BK1464" s="17"/>
    </row>
    <row r="1465" spans="47:63" x14ac:dyDescent="0.25">
      <c r="AU1465" s="17"/>
      <c r="AV1465" s="17"/>
      <c r="AW1465" s="17"/>
      <c r="AX1465" s="17"/>
      <c r="AY1465" s="17"/>
      <c r="AZ1465" s="17"/>
      <c r="BA1465" s="17"/>
      <c r="BB1465" s="17"/>
      <c r="BC1465" s="17"/>
      <c r="BD1465" s="17"/>
      <c r="BE1465" s="17"/>
      <c r="BF1465" s="17"/>
      <c r="BG1465" s="17"/>
      <c r="BH1465" s="17"/>
      <c r="BI1465" s="17"/>
      <c r="BJ1465" s="17"/>
      <c r="BK1465" s="17"/>
    </row>
    <row r="1466" spans="47:63" x14ac:dyDescent="0.25">
      <c r="AU1466" s="17"/>
      <c r="AV1466" s="17"/>
      <c r="AW1466" s="17"/>
      <c r="AX1466" s="17"/>
      <c r="AY1466" s="17"/>
      <c r="AZ1466" s="17"/>
      <c r="BA1466" s="17"/>
      <c r="BB1466" s="17"/>
      <c r="BC1466" s="17"/>
      <c r="BD1466" s="17"/>
      <c r="BE1466" s="17"/>
      <c r="BF1466" s="17"/>
      <c r="BG1466" s="17"/>
      <c r="BH1466" s="17"/>
      <c r="BI1466" s="17"/>
      <c r="BJ1466" s="17"/>
      <c r="BK1466" s="17"/>
    </row>
    <row r="1467" spans="47:63" x14ac:dyDescent="0.25">
      <c r="AU1467" s="17"/>
      <c r="AV1467" s="17"/>
      <c r="AW1467" s="17"/>
      <c r="AX1467" s="17"/>
      <c r="AY1467" s="17"/>
      <c r="AZ1467" s="17"/>
      <c r="BA1467" s="17"/>
      <c r="BB1467" s="17"/>
      <c r="BC1467" s="17"/>
      <c r="BD1467" s="17"/>
      <c r="BE1467" s="17"/>
      <c r="BF1467" s="17"/>
      <c r="BG1467" s="17"/>
      <c r="BH1467" s="17"/>
      <c r="BI1467" s="17"/>
      <c r="BJ1467" s="17"/>
      <c r="BK1467" s="17"/>
    </row>
    <row r="1468" spans="47:63" x14ac:dyDescent="0.25">
      <c r="AU1468" s="17"/>
      <c r="AV1468" s="17"/>
      <c r="AW1468" s="17"/>
      <c r="AX1468" s="17"/>
      <c r="AY1468" s="17"/>
      <c r="AZ1468" s="17"/>
      <c r="BA1468" s="17"/>
      <c r="BB1468" s="17"/>
      <c r="BC1468" s="17"/>
      <c r="BD1468" s="17"/>
      <c r="BE1468" s="17"/>
      <c r="BF1468" s="17"/>
      <c r="BG1468" s="17"/>
      <c r="BH1468" s="17"/>
      <c r="BI1468" s="17"/>
      <c r="BJ1468" s="17"/>
      <c r="BK1468" s="17"/>
    </row>
    <row r="1469" spans="47:63" x14ac:dyDescent="0.25">
      <c r="AU1469" s="17"/>
      <c r="AV1469" s="17"/>
      <c r="AW1469" s="17"/>
      <c r="AX1469" s="17"/>
      <c r="AY1469" s="17"/>
      <c r="AZ1469" s="17"/>
      <c r="BA1469" s="17"/>
      <c r="BB1469" s="17"/>
      <c r="BC1469" s="17"/>
      <c r="BD1469" s="17"/>
      <c r="BE1469" s="17"/>
      <c r="BF1469" s="17"/>
      <c r="BG1469" s="17"/>
      <c r="BH1469" s="17"/>
      <c r="BI1469" s="17"/>
      <c r="BJ1469" s="17"/>
      <c r="BK1469" s="17"/>
    </row>
    <row r="1470" spans="47:63" x14ac:dyDescent="0.25">
      <c r="AU1470" s="17"/>
      <c r="AV1470" s="17"/>
      <c r="AW1470" s="17"/>
      <c r="AX1470" s="17"/>
      <c r="AY1470" s="17"/>
      <c r="AZ1470" s="17"/>
      <c r="BA1470" s="17"/>
      <c r="BB1470" s="17"/>
      <c r="BC1470" s="17"/>
      <c r="BD1470" s="17"/>
      <c r="BE1470" s="17"/>
      <c r="BF1470" s="17"/>
      <c r="BG1470" s="17"/>
      <c r="BH1470" s="17"/>
      <c r="BI1470" s="17"/>
      <c r="BJ1470" s="17"/>
      <c r="BK1470" s="17"/>
    </row>
    <row r="1471" spans="47:63" x14ac:dyDescent="0.25">
      <c r="AU1471" s="17"/>
      <c r="AV1471" s="17"/>
      <c r="AW1471" s="17"/>
      <c r="AX1471" s="17"/>
      <c r="AY1471" s="17"/>
      <c r="AZ1471" s="17"/>
      <c r="BA1471" s="17"/>
      <c r="BB1471" s="17"/>
      <c r="BC1471" s="17"/>
      <c r="BD1471" s="17"/>
      <c r="BE1471" s="17"/>
      <c r="BF1471" s="17"/>
      <c r="BG1471" s="17"/>
      <c r="BH1471" s="17"/>
      <c r="BI1471" s="17"/>
      <c r="BJ1471" s="17"/>
      <c r="BK1471" s="17"/>
    </row>
    <row r="1472" spans="47:63" x14ac:dyDescent="0.25">
      <c r="AU1472" s="17"/>
      <c r="AV1472" s="17"/>
      <c r="AW1472" s="17"/>
      <c r="AX1472" s="17"/>
      <c r="AY1472" s="17"/>
      <c r="AZ1472" s="17"/>
      <c r="BA1472" s="17"/>
      <c r="BB1472" s="17"/>
      <c r="BC1472" s="17"/>
      <c r="BD1472" s="17"/>
      <c r="BE1472" s="17"/>
      <c r="BF1472" s="17"/>
      <c r="BG1472" s="17"/>
      <c r="BH1472" s="17"/>
      <c r="BI1472" s="17"/>
      <c r="BJ1472" s="17"/>
      <c r="BK1472" s="17"/>
    </row>
    <row r="1473" spans="47:63" x14ac:dyDescent="0.25">
      <c r="AU1473" s="17"/>
      <c r="AV1473" s="17"/>
      <c r="AW1473" s="17"/>
      <c r="AX1473" s="17"/>
      <c r="AY1473" s="17"/>
      <c r="AZ1473" s="17"/>
      <c r="BA1473" s="17"/>
      <c r="BB1473" s="17"/>
      <c r="BC1473" s="17"/>
      <c r="BD1473" s="17"/>
      <c r="BE1473" s="17"/>
      <c r="BF1473" s="17"/>
      <c r="BG1473" s="17"/>
      <c r="BH1473" s="17"/>
      <c r="BI1473" s="17"/>
      <c r="BJ1473" s="17"/>
      <c r="BK1473" s="17"/>
    </row>
    <row r="1474" spans="47:63" x14ac:dyDescent="0.25">
      <c r="AU1474" s="17"/>
      <c r="AV1474" s="17"/>
      <c r="AW1474" s="17"/>
      <c r="AX1474" s="17"/>
      <c r="AY1474" s="17"/>
      <c r="AZ1474" s="17"/>
      <c r="BA1474" s="17"/>
      <c r="BB1474" s="17"/>
      <c r="BC1474" s="17"/>
      <c r="BD1474" s="17"/>
      <c r="BE1474" s="17"/>
      <c r="BF1474" s="17"/>
      <c r="BG1474" s="17"/>
      <c r="BH1474" s="17"/>
      <c r="BI1474" s="17"/>
      <c r="BJ1474" s="17"/>
      <c r="BK1474" s="17"/>
    </row>
    <row r="1475" spans="47:63" x14ac:dyDescent="0.25">
      <c r="AU1475" s="17"/>
      <c r="AV1475" s="17"/>
      <c r="AW1475" s="17"/>
      <c r="AX1475" s="17"/>
      <c r="AY1475" s="17"/>
      <c r="AZ1475" s="17"/>
      <c r="BA1475" s="17"/>
      <c r="BB1475" s="17"/>
      <c r="BC1475" s="17"/>
      <c r="BD1475" s="17"/>
      <c r="BE1475" s="17"/>
      <c r="BF1475" s="17"/>
      <c r="BG1475" s="17"/>
      <c r="BH1475" s="17"/>
      <c r="BI1475" s="17"/>
      <c r="BJ1475" s="17"/>
      <c r="BK1475" s="17"/>
    </row>
    <row r="1476" spans="47:63" x14ac:dyDescent="0.25">
      <c r="AU1476" s="17"/>
      <c r="AV1476" s="17"/>
      <c r="AW1476" s="17"/>
      <c r="AX1476" s="17"/>
      <c r="AY1476" s="17"/>
      <c r="AZ1476" s="17"/>
      <c r="BA1476" s="17"/>
      <c r="BB1476" s="17"/>
      <c r="BC1476" s="17"/>
      <c r="BD1476" s="17"/>
      <c r="BE1476" s="17"/>
      <c r="BF1476" s="17"/>
      <c r="BG1476" s="17"/>
      <c r="BH1476" s="17"/>
      <c r="BI1476" s="17"/>
      <c r="BJ1476" s="17"/>
      <c r="BK1476" s="17"/>
    </row>
    <row r="1477" spans="47:63" x14ac:dyDescent="0.25">
      <c r="AU1477" s="17"/>
      <c r="AV1477" s="17"/>
      <c r="AW1477" s="17"/>
      <c r="AX1477" s="17"/>
      <c r="AY1477" s="17"/>
      <c r="AZ1477" s="17"/>
      <c r="BA1477" s="17"/>
      <c r="BB1477" s="17"/>
      <c r="BC1477" s="17"/>
      <c r="BD1477" s="17"/>
      <c r="BE1477" s="17"/>
      <c r="BF1477" s="17"/>
      <c r="BG1477" s="17"/>
      <c r="BH1477" s="17"/>
      <c r="BI1477" s="17"/>
      <c r="BJ1477" s="17"/>
      <c r="BK1477" s="17"/>
    </row>
    <row r="1478" spans="47:63" x14ac:dyDescent="0.25">
      <c r="AU1478" s="17"/>
      <c r="AV1478" s="17"/>
      <c r="AW1478" s="17"/>
      <c r="AX1478" s="17"/>
      <c r="AY1478" s="17"/>
      <c r="AZ1478" s="17"/>
      <c r="BA1478" s="17"/>
      <c r="BB1478" s="17"/>
      <c r="BC1478" s="17"/>
      <c r="BD1478" s="17"/>
      <c r="BE1478" s="17"/>
      <c r="BF1478" s="17"/>
      <c r="BG1478" s="17"/>
      <c r="BH1478" s="17"/>
      <c r="BI1478" s="17"/>
      <c r="BJ1478" s="17"/>
      <c r="BK1478" s="17"/>
    </row>
    <row r="1479" spans="47:63" x14ac:dyDescent="0.25">
      <c r="AU1479" s="17"/>
      <c r="AV1479" s="17"/>
      <c r="AW1479" s="17"/>
      <c r="AX1479" s="17"/>
      <c r="AY1479" s="17"/>
      <c r="AZ1479" s="17"/>
      <c r="BA1479" s="17"/>
      <c r="BB1479" s="17"/>
      <c r="BC1479" s="17"/>
      <c r="BD1479" s="17"/>
      <c r="BE1479" s="17"/>
      <c r="BF1479" s="17"/>
      <c r="BG1479" s="17"/>
      <c r="BH1479" s="17"/>
      <c r="BI1479" s="17"/>
      <c r="BJ1479" s="17"/>
      <c r="BK1479" s="17"/>
    </row>
    <row r="1480" spans="47:63" x14ac:dyDescent="0.25">
      <c r="AU1480" s="17"/>
      <c r="AV1480" s="17"/>
      <c r="AW1480" s="17"/>
      <c r="AX1480" s="17"/>
      <c r="AY1480" s="17"/>
      <c r="AZ1480" s="17"/>
      <c r="BA1480" s="17"/>
      <c r="BB1480" s="17"/>
      <c r="BC1480" s="17"/>
      <c r="BD1480" s="17"/>
      <c r="BE1480" s="17"/>
      <c r="BF1480" s="17"/>
      <c r="BG1480" s="17"/>
      <c r="BH1480" s="17"/>
      <c r="BI1480" s="17"/>
      <c r="BJ1480" s="17"/>
      <c r="BK1480" s="17"/>
    </row>
    <row r="1481" spans="47:63" x14ac:dyDescent="0.25">
      <c r="AU1481" s="17"/>
      <c r="AV1481" s="17"/>
      <c r="AW1481" s="17"/>
      <c r="AX1481" s="17"/>
      <c r="AY1481" s="17"/>
      <c r="AZ1481" s="17"/>
      <c r="BA1481" s="17"/>
      <c r="BB1481" s="17"/>
      <c r="BC1481" s="17"/>
      <c r="BD1481" s="17"/>
      <c r="BE1481" s="17"/>
      <c r="BF1481" s="17"/>
      <c r="BG1481" s="17"/>
      <c r="BH1481" s="17"/>
      <c r="BI1481" s="17"/>
      <c r="BJ1481" s="17"/>
      <c r="BK1481" s="17"/>
    </row>
    <row r="1482" spans="47:63" x14ac:dyDescent="0.25">
      <c r="AU1482" s="17"/>
      <c r="AV1482" s="17"/>
      <c r="AW1482" s="17"/>
      <c r="AX1482" s="17"/>
      <c r="AY1482" s="17"/>
      <c r="AZ1482" s="17"/>
      <c r="BA1482" s="17"/>
      <c r="BB1482" s="17"/>
      <c r="BC1482" s="17"/>
      <c r="BD1482" s="17"/>
      <c r="BE1482" s="17"/>
      <c r="BF1482" s="17"/>
      <c r="BG1482" s="17"/>
      <c r="BH1482" s="17"/>
      <c r="BI1482" s="17"/>
      <c r="BJ1482" s="17"/>
      <c r="BK1482" s="17"/>
    </row>
    <row r="1483" spans="47:63" x14ac:dyDescent="0.25">
      <c r="AU1483" s="17"/>
      <c r="AV1483" s="17"/>
      <c r="AW1483" s="17"/>
      <c r="AX1483" s="17"/>
      <c r="AY1483" s="17"/>
      <c r="AZ1483" s="17"/>
      <c r="BA1483" s="17"/>
      <c r="BB1483" s="17"/>
      <c r="BC1483" s="17"/>
      <c r="BD1483" s="17"/>
      <c r="BE1483" s="17"/>
      <c r="BF1483" s="17"/>
      <c r="BG1483" s="17"/>
      <c r="BH1483" s="17"/>
      <c r="BI1483" s="17"/>
      <c r="BJ1483" s="17"/>
      <c r="BK1483" s="17"/>
    </row>
    <row r="1484" spans="47:63" x14ac:dyDescent="0.25">
      <c r="AU1484" s="17"/>
      <c r="AV1484" s="17"/>
      <c r="AW1484" s="17"/>
      <c r="AX1484" s="17"/>
      <c r="AY1484" s="17"/>
      <c r="AZ1484" s="17"/>
      <c r="BA1484" s="17"/>
      <c r="BB1484" s="17"/>
      <c r="BC1484" s="17"/>
      <c r="BD1484" s="17"/>
      <c r="BE1484" s="17"/>
      <c r="BF1484" s="17"/>
      <c r="BG1484" s="17"/>
      <c r="BH1484" s="17"/>
      <c r="BI1484" s="17"/>
      <c r="BJ1484" s="17"/>
      <c r="BK1484" s="17"/>
    </row>
    <row r="1485" spans="47:63" x14ac:dyDescent="0.25">
      <c r="AU1485" s="17"/>
      <c r="AV1485" s="17"/>
      <c r="AW1485" s="17"/>
      <c r="AX1485" s="17"/>
      <c r="AY1485" s="17"/>
      <c r="AZ1485" s="17"/>
      <c r="BA1485" s="17"/>
      <c r="BB1485" s="17"/>
      <c r="BC1485" s="17"/>
      <c r="BD1485" s="17"/>
      <c r="BE1485" s="17"/>
      <c r="BF1485" s="17"/>
      <c r="BG1485" s="17"/>
      <c r="BH1485" s="17"/>
      <c r="BI1485" s="17"/>
      <c r="BJ1485" s="17"/>
      <c r="BK1485" s="17"/>
    </row>
    <row r="1486" spans="47:63" x14ac:dyDescent="0.25">
      <c r="AU1486" s="17"/>
      <c r="AV1486" s="17"/>
      <c r="AW1486" s="17"/>
      <c r="AX1486" s="17"/>
      <c r="AY1486" s="17"/>
      <c r="AZ1486" s="17"/>
      <c r="BA1486" s="17"/>
      <c r="BB1486" s="17"/>
      <c r="BC1486" s="17"/>
      <c r="BD1486" s="17"/>
      <c r="BE1486" s="17"/>
      <c r="BF1486" s="17"/>
      <c r="BG1486" s="17"/>
      <c r="BH1486" s="17"/>
      <c r="BI1486" s="17"/>
      <c r="BJ1486" s="17"/>
      <c r="BK1486" s="17"/>
    </row>
    <row r="1487" spans="47:63" x14ac:dyDescent="0.25">
      <c r="AU1487" s="17"/>
      <c r="AV1487" s="17"/>
      <c r="AW1487" s="17"/>
      <c r="AX1487" s="17"/>
      <c r="AY1487" s="17"/>
      <c r="AZ1487" s="17"/>
      <c r="BA1487" s="17"/>
      <c r="BB1487" s="17"/>
      <c r="BC1487" s="17"/>
      <c r="BD1487" s="17"/>
      <c r="BE1487" s="17"/>
      <c r="BF1487" s="17"/>
      <c r="BG1487" s="17"/>
      <c r="BH1487" s="17"/>
      <c r="BI1487" s="17"/>
      <c r="BJ1487" s="17"/>
      <c r="BK1487" s="17"/>
    </row>
    <row r="1488" spans="47:63" x14ac:dyDescent="0.25">
      <c r="AU1488" s="17"/>
      <c r="AV1488" s="17"/>
      <c r="AW1488" s="17"/>
      <c r="AX1488" s="17"/>
      <c r="AY1488" s="17"/>
      <c r="AZ1488" s="17"/>
      <c r="BA1488" s="17"/>
      <c r="BB1488" s="17"/>
      <c r="BC1488" s="17"/>
      <c r="BD1488" s="17"/>
      <c r="BE1488" s="17"/>
      <c r="BF1488" s="17"/>
      <c r="BG1488" s="17"/>
      <c r="BH1488" s="17"/>
      <c r="BI1488" s="17"/>
      <c r="BJ1488" s="17"/>
      <c r="BK1488" s="17"/>
    </row>
    <row r="1489" spans="47:63" x14ac:dyDescent="0.25">
      <c r="AU1489" s="17"/>
      <c r="AV1489" s="17"/>
      <c r="AW1489" s="17"/>
      <c r="AX1489" s="17"/>
      <c r="AY1489" s="17"/>
      <c r="AZ1489" s="17"/>
      <c r="BA1489" s="17"/>
      <c r="BB1489" s="17"/>
      <c r="BC1489" s="17"/>
      <c r="BD1489" s="17"/>
      <c r="BE1489" s="17"/>
      <c r="BF1489" s="17"/>
      <c r="BG1489" s="17"/>
      <c r="BH1489" s="17"/>
      <c r="BI1489" s="17"/>
      <c r="BJ1489" s="17"/>
      <c r="BK1489" s="17"/>
    </row>
    <row r="1490" spans="47:63" x14ac:dyDescent="0.25">
      <c r="AU1490" s="17"/>
      <c r="AV1490" s="17"/>
      <c r="AW1490" s="17"/>
      <c r="AX1490" s="17"/>
      <c r="AY1490" s="17"/>
      <c r="AZ1490" s="17"/>
      <c r="BA1490" s="17"/>
      <c r="BB1490" s="17"/>
      <c r="BC1490" s="17"/>
      <c r="BD1490" s="17"/>
      <c r="BE1490" s="17"/>
      <c r="BF1490" s="17"/>
      <c r="BG1490" s="17"/>
      <c r="BH1490" s="17"/>
      <c r="BI1490" s="17"/>
      <c r="BJ1490" s="17"/>
      <c r="BK1490" s="17"/>
    </row>
    <row r="1491" spans="47:63" x14ac:dyDescent="0.25">
      <c r="AU1491" s="17"/>
      <c r="AV1491" s="17"/>
      <c r="AW1491" s="17"/>
      <c r="AX1491" s="17"/>
      <c r="AY1491" s="17"/>
      <c r="AZ1491" s="17"/>
      <c r="BA1491" s="17"/>
      <c r="BB1491" s="17"/>
      <c r="BC1491" s="17"/>
      <c r="BD1491" s="17"/>
      <c r="BE1491" s="17"/>
      <c r="BF1491" s="17"/>
      <c r="BG1491" s="17"/>
      <c r="BH1491" s="17"/>
      <c r="BI1491" s="17"/>
      <c r="BJ1491" s="17"/>
      <c r="BK1491" s="17"/>
    </row>
    <row r="1492" spans="47:63" x14ac:dyDescent="0.25">
      <c r="AU1492" s="17"/>
      <c r="AV1492" s="17"/>
      <c r="AW1492" s="17"/>
      <c r="AX1492" s="17"/>
      <c r="AY1492" s="17"/>
      <c r="AZ1492" s="17"/>
      <c r="BA1492" s="17"/>
      <c r="BB1492" s="17"/>
      <c r="BC1492" s="17"/>
      <c r="BD1492" s="17"/>
      <c r="BE1492" s="17"/>
      <c r="BF1492" s="17"/>
      <c r="BG1492" s="17"/>
      <c r="BH1492" s="17"/>
      <c r="BI1492" s="17"/>
      <c r="BJ1492" s="17"/>
      <c r="BK1492" s="17"/>
    </row>
    <row r="1493" spans="47:63" x14ac:dyDescent="0.25">
      <c r="AU1493" s="17"/>
      <c r="AV1493" s="17"/>
      <c r="AW1493" s="17"/>
      <c r="AX1493" s="17"/>
      <c r="AY1493" s="17"/>
      <c r="AZ1493" s="17"/>
      <c r="BA1493" s="17"/>
      <c r="BB1493" s="17"/>
      <c r="BC1493" s="17"/>
      <c r="BD1493" s="17"/>
      <c r="BE1493" s="17"/>
      <c r="BF1493" s="17"/>
      <c r="BG1493" s="17"/>
      <c r="BH1493" s="17"/>
      <c r="BI1493" s="17"/>
      <c r="BJ1493" s="17"/>
      <c r="BK1493" s="17"/>
    </row>
    <row r="1494" spans="47:63" x14ac:dyDescent="0.25">
      <c r="AU1494" s="17"/>
      <c r="AV1494" s="17"/>
      <c r="AW1494" s="17"/>
      <c r="AX1494" s="17"/>
      <c r="AY1494" s="17"/>
      <c r="AZ1494" s="17"/>
      <c r="BA1494" s="17"/>
      <c r="BB1494" s="17"/>
      <c r="BC1494" s="17"/>
      <c r="BD1494" s="17"/>
      <c r="BE1494" s="17"/>
      <c r="BF1494" s="17"/>
      <c r="BG1494" s="17"/>
      <c r="BH1494" s="17"/>
      <c r="BI1494" s="17"/>
      <c r="BJ1494" s="17"/>
      <c r="BK1494" s="17"/>
    </row>
    <row r="1495" spans="47:63" x14ac:dyDescent="0.25">
      <c r="AU1495" s="17"/>
      <c r="AV1495" s="17"/>
      <c r="AW1495" s="17"/>
      <c r="AX1495" s="17"/>
      <c r="AY1495" s="17"/>
      <c r="AZ1495" s="17"/>
      <c r="BA1495" s="17"/>
      <c r="BB1495" s="17"/>
      <c r="BC1495" s="17"/>
      <c r="BD1495" s="17"/>
      <c r="BE1495" s="17"/>
      <c r="BF1495" s="17"/>
      <c r="BG1495" s="17"/>
      <c r="BH1495" s="17"/>
      <c r="BI1495" s="17"/>
      <c r="BJ1495" s="17"/>
      <c r="BK1495" s="17"/>
    </row>
    <row r="1496" spans="47:63" x14ac:dyDescent="0.25">
      <c r="AU1496" s="17"/>
      <c r="AV1496" s="17"/>
      <c r="AW1496" s="17"/>
      <c r="AX1496" s="17"/>
      <c r="AY1496" s="17"/>
      <c r="AZ1496" s="17"/>
      <c r="BA1496" s="17"/>
      <c r="BB1496" s="17"/>
      <c r="BC1496" s="17"/>
      <c r="BD1496" s="17"/>
      <c r="BE1496" s="17"/>
      <c r="BF1496" s="17"/>
      <c r="BG1496" s="17"/>
      <c r="BH1496" s="17"/>
      <c r="BI1496" s="17"/>
      <c r="BJ1496" s="17"/>
      <c r="BK1496" s="17"/>
    </row>
    <row r="1497" spans="47:63" x14ac:dyDescent="0.25">
      <c r="AU1497" s="17"/>
      <c r="AV1497" s="17"/>
      <c r="AW1497" s="17"/>
      <c r="AX1497" s="17"/>
      <c r="AY1497" s="17"/>
      <c r="AZ1497" s="17"/>
      <c r="BA1497" s="17"/>
      <c r="BB1497" s="17"/>
      <c r="BC1497" s="17"/>
      <c r="BD1497" s="17"/>
      <c r="BE1497" s="17"/>
      <c r="BF1497" s="17"/>
      <c r="BG1497" s="17"/>
      <c r="BH1497" s="17"/>
      <c r="BI1497" s="17"/>
      <c r="BJ1497" s="17"/>
      <c r="BK1497" s="17"/>
    </row>
    <row r="1498" spans="47:63" x14ac:dyDescent="0.25">
      <c r="AU1498" s="17"/>
      <c r="AV1498" s="17"/>
      <c r="AW1498" s="17"/>
      <c r="AX1498" s="17"/>
      <c r="AY1498" s="17"/>
      <c r="AZ1498" s="17"/>
      <c r="BA1498" s="17"/>
      <c r="BB1498" s="17"/>
      <c r="BC1498" s="17"/>
      <c r="BD1498" s="17"/>
      <c r="BE1498" s="17"/>
      <c r="BF1498" s="17"/>
      <c r="BG1498" s="17"/>
      <c r="BH1498" s="17"/>
      <c r="BI1498" s="17"/>
      <c r="BJ1498" s="17"/>
      <c r="BK1498" s="17"/>
    </row>
    <row r="1499" spans="47:63" x14ac:dyDescent="0.25">
      <c r="AU1499" s="17"/>
      <c r="AV1499" s="17"/>
      <c r="AW1499" s="17"/>
      <c r="AX1499" s="17"/>
      <c r="AY1499" s="17"/>
      <c r="AZ1499" s="17"/>
      <c r="BA1499" s="17"/>
      <c r="BB1499" s="17"/>
      <c r="BC1499" s="17"/>
      <c r="BD1499" s="17"/>
      <c r="BE1499" s="17"/>
      <c r="BF1499" s="17"/>
      <c r="BG1499" s="17"/>
      <c r="BH1499" s="17"/>
      <c r="BI1499" s="17"/>
      <c r="BJ1499" s="17"/>
      <c r="BK1499" s="17"/>
    </row>
    <row r="1500" spans="47:63" x14ac:dyDescent="0.25">
      <c r="AU1500" s="17"/>
      <c r="AV1500" s="17"/>
      <c r="AW1500" s="17"/>
      <c r="AX1500" s="17"/>
      <c r="AY1500" s="17"/>
      <c r="AZ1500" s="17"/>
      <c r="BA1500" s="17"/>
      <c r="BB1500" s="17"/>
      <c r="BC1500" s="17"/>
      <c r="BD1500" s="17"/>
      <c r="BE1500" s="17"/>
      <c r="BF1500" s="17"/>
      <c r="BG1500" s="17"/>
      <c r="BH1500" s="17"/>
      <c r="BI1500" s="17"/>
      <c r="BJ1500" s="17"/>
      <c r="BK1500" s="17"/>
    </row>
    <row r="1501" spans="47:63" x14ac:dyDescent="0.25">
      <c r="AU1501" s="17"/>
      <c r="AV1501" s="17"/>
      <c r="AW1501" s="17"/>
      <c r="AX1501" s="17"/>
      <c r="AY1501" s="17"/>
      <c r="AZ1501" s="17"/>
      <c r="BA1501" s="17"/>
      <c r="BB1501" s="17"/>
      <c r="BC1501" s="17"/>
      <c r="BD1501" s="17"/>
      <c r="BE1501" s="17"/>
      <c r="BF1501" s="17"/>
      <c r="BG1501" s="17"/>
      <c r="BH1501" s="17"/>
      <c r="BI1501" s="17"/>
      <c r="BJ1501" s="17"/>
      <c r="BK1501" s="17"/>
    </row>
    <row r="1502" spans="47:63" x14ac:dyDescent="0.25">
      <c r="AU1502" s="17"/>
      <c r="AV1502" s="17"/>
      <c r="AW1502" s="17"/>
      <c r="AX1502" s="17"/>
      <c r="AY1502" s="17"/>
      <c r="AZ1502" s="17"/>
      <c r="BA1502" s="17"/>
      <c r="BB1502" s="17"/>
      <c r="BC1502" s="17"/>
      <c r="BD1502" s="17"/>
      <c r="BE1502" s="17"/>
      <c r="BF1502" s="17"/>
      <c r="BG1502" s="17"/>
      <c r="BH1502" s="17"/>
      <c r="BI1502" s="17"/>
      <c r="BJ1502" s="17"/>
      <c r="BK1502" s="17"/>
    </row>
    <row r="1503" spans="47:63" x14ac:dyDescent="0.25">
      <c r="AU1503" s="17"/>
      <c r="AV1503" s="17"/>
      <c r="AW1503" s="17"/>
      <c r="AX1503" s="17"/>
      <c r="AY1503" s="17"/>
      <c r="AZ1503" s="17"/>
      <c r="BA1503" s="17"/>
      <c r="BB1503" s="17"/>
      <c r="BC1503" s="17"/>
      <c r="BD1503" s="17"/>
      <c r="BE1503" s="17"/>
      <c r="BF1503" s="17"/>
      <c r="BG1503" s="17"/>
      <c r="BH1503" s="17"/>
      <c r="BI1503" s="17"/>
      <c r="BJ1503" s="17"/>
      <c r="BK1503" s="17"/>
    </row>
    <row r="1504" spans="47:63" x14ac:dyDescent="0.25">
      <c r="AU1504" s="17"/>
      <c r="AV1504" s="17"/>
      <c r="AW1504" s="17"/>
      <c r="AX1504" s="17"/>
      <c r="AY1504" s="17"/>
      <c r="AZ1504" s="17"/>
      <c r="BA1504" s="17"/>
      <c r="BB1504" s="17"/>
      <c r="BC1504" s="17"/>
      <c r="BD1504" s="17"/>
      <c r="BE1504" s="17"/>
      <c r="BF1504" s="17"/>
      <c r="BG1504" s="17"/>
      <c r="BH1504" s="17"/>
      <c r="BI1504" s="17"/>
      <c r="BJ1504" s="17"/>
      <c r="BK1504" s="17"/>
    </row>
    <row r="1505" spans="47:63" x14ac:dyDescent="0.25">
      <c r="AU1505" s="17"/>
      <c r="AV1505" s="17"/>
      <c r="AW1505" s="17"/>
      <c r="AX1505" s="17"/>
      <c r="AY1505" s="17"/>
      <c r="AZ1505" s="17"/>
      <c r="BA1505" s="17"/>
      <c r="BB1505" s="17"/>
      <c r="BC1505" s="17"/>
      <c r="BD1505" s="17"/>
      <c r="BE1505" s="17"/>
      <c r="BF1505" s="17"/>
      <c r="BG1505" s="17"/>
      <c r="BH1505" s="17"/>
      <c r="BI1505" s="17"/>
      <c r="BJ1505" s="17"/>
      <c r="BK1505" s="17"/>
    </row>
    <row r="1506" spans="47:63" x14ac:dyDescent="0.25">
      <c r="AU1506" s="17"/>
      <c r="AV1506" s="17"/>
      <c r="AW1506" s="17"/>
      <c r="AX1506" s="17"/>
      <c r="AY1506" s="17"/>
      <c r="AZ1506" s="17"/>
      <c r="BA1506" s="17"/>
      <c r="BB1506" s="17"/>
      <c r="BC1506" s="17"/>
      <c r="BD1506" s="17"/>
      <c r="BE1506" s="17"/>
      <c r="BF1506" s="17"/>
      <c r="BG1506" s="17"/>
      <c r="BH1506" s="17"/>
      <c r="BI1506" s="17"/>
      <c r="BJ1506" s="17"/>
      <c r="BK1506" s="17"/>
    </row>
    <row r="1507" spans="47:63" x14ac:dyDescent="0.25">
      <c r="AU1507" s="17"/>
      <c r="AV1507" s="17"/>
      <c r="AW1507" s="17"/>
      <c r="AX1507" s="17"/>
      <c r="AY1507" s="17"/>
      <c r="AZ1507" s="17"/>
      <c r="BA1507" s="17"/>
      <c r="BB1507" s="17"/>
      <c r="BC1507" s="17"/>
      <c r="BD1507" s="17"/>
      <c r="BE1507" s="17"/>
      <c r="BF1507" s="17"/>
      <c r="BG1507" s="17"/>
      <c r="BH1507" s="17"/>
      <c r="BI1507" s="17"/>
      <c r="BJ1507" s="17"/>
      <c r="BK1507" s="17"/>
    </row>
    <row r="1508" spans="47:63" x14ac:dyDescent="0.25">
      <c r="AU1508" s="17"/>
      <c r="AV1508" s="17"/>
      <c r="AW1508" s="17"/>
      <c r="AX1508" s="17"/>
      <c r="AY1508" s="17"/>
      <c r="AZ1508" s="17"/>
      <c r="BA1508" s="17"/>
      <c r="BB1508" s="17"/>
      <c r="BC1508" s="17"/>
      <c r="BD1508" s="17"/>
      <c r="BE1508" s="17"/>
      <c r="BF1508" s="17"/>
      <c r="BG1508" s="17"/>
      <c r="BH1508" s="17"/>
      <c r="BI1508" s="17"/>
      <c r="BJ1508" s="17"/>
      <c r="BK1508" s="17"/>
    </row>
    <row r="1509" spans="47:63" x14ac:dyDescent="0.25">
      <c r="AU1509" s="17"/>
      <c r="AV1509" s="17"/>
      <c r="AW1509" s="17"/>
      <c r="AX1509" s="17"/>
      <c r="AY1509" s="17"/>
      <c r="AZ1509" s="17"/>
      <c r="BA1509" s="17"/>
      <c r="BB1509" s="17"/>
      <c r="BC1509" s="17"/>
      <c r="BD1509" s="17"/>
      <c r="BE1509" s="17"/>
      <c r="BF1509" s="17"/>
      <c r="BG1509" s="17"/>
      <c r="BH1509" s="17"/>
      <c r="BI1509" s="17"/>
      <c r="BJ1509" s="17"/>
      <c r="BK1509" s="17"/>
    </row>
    <row r="1510" spans="47:63" x14ac:dyDescent="0.25">
      <c r="AU1510" s="17"/>
      <c r="AV1510" s="17"/>
      <c r="AW1510" s="17"/>
      <c r="AX1510" s="17"/>
      <c r="AY1510" s="17"/>
      <c r="AZ1510" s="17"/>
      <c r="BA1510" s="17"/>
      <c r="BB1510" s="17"/>
      <c r="BC1510" s="17"/>
      <c r="BD1510" s="17"/>
      <c r="BE1510" s="17"/>
      <c r="BF1510" s="17"/>
      <c r="BG1510" s="17"/>
      <c r="BH1510" s="17"/>
      <c r="BI1510" s="17"/>
      <c r="BJ1510" s="17"/>
      <c r="BK1510" s="17"/>
    </row>
    <row r="1511" spans="47:63" x14ac:dyDescent="0.25">
      <c r="AU1511" s="17"/>
      <c r="AV1511" s="17"/>
      <c r="AW1511" s="17"/>
      <c r="AX1511" s="17"/>
      <c r="AY1511" s="17"/>
      <c r="AZ1511" s="17"/>
      <c r="BA1511" s="17"/>
      <c r="BB1511" s="17"/>
      <c r="BC1511" s="17"/>
      <c r="BD1511" s="17"/>
      <c r="BE1511" s="17"/>
      <c r="BF1511" s="17"/>
      <c r="BG1511" s="17"/>
      <c r="BH1511" s="17"/>
      <c r="BI1511" s="17"/>
      <c r="BJ1511" s="17"/>
      <c r="BK1511" s="17"/>
    </row>
    <row r="1512" spans="47:63" x14ac:dyDescent="0.25">
      <c r="AU1512" s="17"/>
      <c r="AV1512" s="17"/>
      <c r="AW1512" s="17"/>
      <c r="AX1512" s="17"/>
      <c r="AY1512" s="17"/>
      <c r="AZ1512" s="17"/>
      <c r="BA1512" s="17"/>
      <c r="BB1512" s="17"/>
      <c r="BC1512" s="17"/>
      <c r="BD1512" s="17"/>
      <c r="BE1512" s="17"/>
      <c r="BF1512" s="17"/>
      <c r="BG1512" s="17"/>
      <c r="BH1512" s="17"/>
      <c r="BI1512" s="17"/>
      <c r="BJ1512" s="17"/>
      <c r="BK1512" s="17"/>
    </row>
    <row r="1513" spans="47:63" x14ac:dyDescent="0.25">
      <c r="AU1513" s="17"/>
      <c r="AV1513" s="17"/>
      <c r="AW1513" s="17"/>
      <c r="AX1513" s="17"/>
      <c r="AY1513" s="17"/>
      <c r="AZ1513" s="17"/>
      <c r="BA1513" s="17"/>
      <c r="BB1513" s="17"/>
      <c r="BC1513" s="17"/>
      <c r="BD1513" s="17"/>
      <c r="BE1513" s="17"/>
      <c r="BF1513" s="17"/>
      <c r="BG1513" s="17"/>
      <c r="BH1513" s="17"/>
      <c r="BI1513" s="17"/>
      <c r="BJ1513" s="17"/>
      <c r="BK1513" s="17"/>
    </row>
    <row r="1514" spans="47:63" x14ac:dyDescent="0.25">
      <c r="AU1514" s="17"/>
      <c r="AV1514" s="17"/>
      <c r="AW1514" s="17"/>
      <c r="AX1514" s="17"/>
      <c r="AY1514" s="17"/>
      <c r="AZ1514" s="17"/>
      <c r="BA1514" s="17"/>
      <c r="BB1514" s="17"/>
      <c r="BC1514" s="17"/>
      <c r="BD1514" s="17"/>
      <c r="BE1514" s="17"/>
      <c r="BF1514" s="17"/>
      <c r="BG1514" s="17"/>
      <c r="BH1514" s="17"/>
      <c r="BI1514" s="17"/>
      <c r="BJ1514" s="17"/>
      <c r="BK1514" s="17"/>
    </row>
    <row r="1515" spans="47:63" x14ac:dyDescent="0.25">
      <c r="AU1515" s="17"/>
      <c r="AV1515" s="17"/>
      <c r="AW1515" s="17"/>
      <c r="AX1515" s="17"/>
      <c r="AY1515" s="17"/>
      <c r="AZ1515" s="17"/>
      <c r="BA1515" s="17"/>
      <c r="BB1515" s="17"/>
      <c r="BC1515" s="17"/>
      <c r="BD1515" s="17"/>
      <c r="BE1515" s="17"/>
      <c r="BF1515" s="17"/>
      <c r="BG1515" s="17"/>
      <c r="BH1515" s="17"/>
      <c r="BI1515" s="17"/>
      <c r="BJ1515" s="17"/>
      <c r="BK1515" s="17"/>
    </row>
    <row r="1516" spans="47:63" x14ac:dyDescent="0.25">
      <c r="AU1516" s="17"/>
      <c r="AV1516" s="17"/>
      <c r="AW1516" s="17"/>
      <c r="AX1516" s="17"/>
      <c r="AY1516" s="17"/>
      <c r="AZ1516" s="17"/>
      <c r="BA1516" s="17"/>
      <c r="BB1516" s="17"/>
      <c r="BC1516" s="17"/>
      <c r="BD1516" s="17"/>
      <c r="BE1516" s="17"/>
      <c r="BF1516" s="17"/>
      <c r="BG1516" s="17"/>
      <c r="BH1516" s="17"/>
      <c r="BI1516" s="17"/>
      <c r="BJ1516" s="17"/>
      <c r="BK1516" s="17"/>
    </row>
    <row r="1517" spans="47:63" x14ac:dyDescent="0.25">
      <c r="AU1517" s="17"/>
      <c r="AV1517" s="17"/>
      <c r="AW1517" s="17"/>
      <c r="AX1517" s="17"/>
      <c r="AY1517" s="17"/>
      <c r="AZ1517" s="17"/>
      <c r="BA1517" s="17"/>
      <c r="BB1517" s="17"/>
      <c r="BC1517" s="17"/>
      <c r="BD1517" s="17"/>
      <c r="BE1517" s="17"/>
      <c r="BF1517" s="17"/>
      <c r="BG1517" s="17"/>
      <c r="BH1517" s="17"/>
      <c r="BI1517" s="17"/>
      <c r="BJ1517" s="17"/>
      <c r="BK1517" s="17"/>
    </row>
    <row r="1518" spans="47:63" x14ac:dyDescent="0.25">
      <c r="AU1518" s="17"/>
      <c r="AV1518" s="17"/>
      <c r="AW1518" s="17"/>
      <c r="AX1518" s="17"/>
      <c r="AY1518" s="17"/>
      <c r="AZ1518" s="17"/>
      <c r="BA1518" s="17"/>
      <c r="BB1518" s="17"/>
      <c r="BC1518" s="17"/>
      <c r="BD1518" s="17"/>
      <c r="BE1518" s="17"/>
      <c r="BF1518" s="17"/>
      <c r="BG1518" s="17"/>
      <c r="BH1518" s="17"/>
      <c r="BI1518" s="17"/>
      <c r="BJ1518" s="17"/>
      <c r="BK1518" s="17"/>
    </row>
    <row r="1519" spans="47:63" x14ac:dyDescent="0.25">
      <c r="AU1519" s="17"/>
      <c r="AV1519" s="17"/>
      <c r="AW1519" s="17"/>
      <c r="AX1519" s="17"/>
      <c r="AY1519" s="17"/>
      <c r="AZ1519" s="17"/>
      <c r="BA1519" s="17"/>
      <c r="BB1519" s="17"/>
      <c r="BC1519" s="17"/>
      <c r="BD1519" s="17"/>
      <c r="BE1519" s="17"/>
      <c r="BF1519" s="17"/>
      <c r="BG1519" s="17"/>
      <c r="BH1519" s="17"/>
      <c r="BI1519" s="17"/>
      <c r="BJ1519" s="17"/>
      <c r="BK1519" s="17"/>
    </row>
    <row r="1520" spans="47:63" x14ac:dyDescent="0.25">
      <c r="AU1520" s="17"/>
      <c r="AV1520" s="17"/>
      <c r="AW1520" s="17"/>
      <c r="AX1520" s="17"/>
      <c r="AY1520" s="17"/>
      <c r="AZ1520" s="17"/>
      <c r="BA1520" s="17"/>
      <c r="BB1520" s="17"/>
      <c r="BC1520" s="17"/>
      <c r="BD1520" s="17"/>
      <c r="BE1520" s="17"/>
      <c r="BF1520" s="17"/>
      <c r="BG1520" s="17"/>
      <c r="BH1520" s="17"/>
      <c r="BI1520" s="17"/>
      <c r="BJ1520" s="17"/>
      <c r="BK1520" s="17"/>
    </row>
    <row r="1521" spans="47:63" x14ac:dyDescent="0.25">
      <c r="AU1521" s="17"/>
      <c r="AV1521" s="17"/>
      <c r="AW1521" s="17"/>
      <c r="AX1521" s="17"/>
      <c r="AY1521" s="17"/>
      <c r="AZ1521" s="17"/>
      <c r="BA1521" s="17"/>
      <c r="BB1521" s="17"/>
      <c r="BC1521" s="17"/>
      <c r="BD1521" s="17"/>
      <c r="BE1521" s="17"/>
      <c r="BF1521" s="17"/>
      <c r="BG1521" s="17"/>
      <c r="BH1521" s="17"/>
      <c r="BI1521" s="17"/>
      <c r="BJ1521" s="17"/>
      <c r="BK1521" s="17"/>
    </row>
    <row r="1522" spans="47:63" x14ac:dyDescent="0.25">
      <c r="AU1522" s="17"/>
      <c r="AV1522" s="17"/>
      <c r="AW1522" s="17"/>
      <c r="AX1522" s="17"/>
      <c r="AY1522" s="17"/>
      <c r="AZ1522" s="17"/>
      <c r="BA1522" s="17"/>
      <c r="BB1522" s="17"/>
      <c r="BC1522" s="17"/>
      <c r="BD1522" s="17"/>
      <c r="BE1522" s="17"/>
      <c r="BF1522" s="17"/>
      <c r="BG1522" s="17"/>
      <c r="BH1522" s="17"/>
      <c r="BI1522" s="17"/>
      <c r="BJ1522" s="17"/>
      <c r="BK1522" s="17"/>
    </row>
    <row r="1523" spans="47:63" x14ac:dyDescent="0.25">
      <c r="AU1523" s="17"/>
      <c r="AV1523" s="17"/>
      <c r="AW1523" s="17"/>
      <c r="AX1523" s="17"/>
      <c r="AY1523" s="17"/>
      <c r="AZ1523" s="17"/>
      <c r="BA1523" s="17"/>
      <c r="BB1523" s="17"/>
      <c r="BC1523" s="17"/>
      <c r="BD1523" s="17"/>
      <c r="BE1523" s="17"/>
      <c r="BF1523" s="17"/>
      <c r="BG1523" s="17"/>
      <c r="BH1523" s="17"/>
      <c r="BI1523" s="17"/>
      <c r="BJ1523" s="17"/>
      <c r="BK1523" s="17"/>
    </row>
    <row r="1524" spans="47:63" x14ac:dyDescent="0.25">
      <c r="AU1524" s="17"/>
      <c r="AV1524" s="17"/>
      <c r="AW1524" s="17"/>
      <c r="AX1524" s="17"/>
      <c r="AY1524" s="17"/>
      <c r="AZ1524" s="17"/>
      <c r="BA1524" s="17"/>
      <c r="BB1524" s="17"/>
      <c r="BC1524" s="17"/>
      <c r="BD1524" s="17"/>
      <c r="BE1524" s="17"/>
      <c r="BF1524" s="17"/>
      <c r="BG1524" s="17"/>
      <c r="BH1524" s="17"/>
      <c r="BI1524" s="17"/>
      <c r="BJ1524" s="17"/>
      <c r="BK1524" s="17"/>
    </row>
    <row r="1525" spans="47:63" x14ac:dyDescent="0.25">
      <c r="AU1525" s="17"/>
      <c r="AV1525" s="17"/>
      <c r="AW1525" s="17"/>
      <c r="AX1525" s="17"/>
      <c r="AY1525" s="17"/>
      <c r="AZ1525" s="17"/>
      <c r="BA1525" s="17"/>
      <c r="BB1525" s="17"/>
      <c r="BC1525" s="17"/>
      <c r="BD1525" s="17"/>
      <c r="BE1525" s="17"/>
      <c r="BF1525" s="17"/>
      <c r="BG1525" s="17"/>
      <c r="BH1525" s="17"/>
      <c r="BI1525" s="17"/>
      <c r="BJ1525" s="17"/>
      <c r="BK1525" s="17"/>
    </row>
    <row r="1526" spans="47:63" x14ac:dyDescent="0.25">
      <c r="AU1526" s="17"/>
      <c r="AV1526" s="17"/>
      <c r="AW1526" s="17"/>
      <c r="AX1526" s="17"/>
      <c r="AY1526" s="17"/>
      <c r="AZ1526" s="17"/>
      <c r="BA1526" s="17"/>
      <c r="BB1526" s="17"/>
      <c r="BC1526" s="17"/>
      <c r="BD1526" s="17"/>
      <c r="BE1526" s="17"/>
      <c r="BF1526" s="17"/>
      <c r="BG1526" s="17"/>
      <c r="BH1526" s="17"/>
      <c r="BI1526" s="17"/>
      <c r="BJ1526" s="17"/>
      <c r="BK1526" s="17"/>
    </row>
    <row r="1527" spans="47:63" x14ac:dyDescent="0.25">
      <c r="AU1527" s="17"/>
      <c r="AV1527" s="17"/>
      <c r="AW1527" s="17"/>
      <c r="AX1527" s="17"/>
      <c r="AY1527" s="17"/>
      <c r="AZ1527" s="17"/>
      <c r="BA1527" s="17"/>
      <c r="BB1527" s="17"/>
      <c r="BC1527" s="17"/>
      <c r="BD1527" s="17"/>
      <c r="BE1527" s="17"/>
      <c r="BF1527" s="17"/>
      <c r="BG1527" s="17"/>
      <c r="BH1527" s="17"/>
      <c r="BI1527" s="17"/>
      <c r="BJ1527" s="17"/>
      <c r="BK1527" s="17"/>
    </row>
    <row r="1528" spans="47:63" x14ac:dyDescent="0.25">
      <c r="AU1528" s="17"/>
      <c r="AV1528" s="17"/>
      <c r="AW1528" s="17"/>
      <c r="AX1528" s="17"/>
      <c r="AY1528" s="17"/>
      <c r="AZ1528" s="17"/>
      <c r="BA1528" s="17"/>
      <c r="BB1528" s="17"/>
      <c r="BC1528" s="17"/>
      <c r="BD1528" s="17"/>
      <c r="BE1528" s="17"/>
      <c r="BF1528" s="17"/>
      <c r="BG1528" s="17"/>
      <c r="BH1528" s="17"/>
      <c r="BI1528" s="17"/>
      <c r="BJ1528" s="17"/>
      <c r="BK1528" s="17"/>
    </row>
    <row r="1529" spans="47:63" x14ac:dyDescent="0.25">
      <c r="AU1529" s="17"/>
      <c r="AV1529" s="17"/>
      <c r="AW1529" s="17"/>
      <c r="AX1529" s="17"/>
      <c r="AY1529" s="17"/>
      <c r="AZ1529" s="17"/>
      <c r="BA1529" s="17"/>
      <c r="BB1529" s="17"/>
      <c r="BC1529" s="17"/>
      <c r="BD1529" s="17"/>
      <c r="BE1529" s="17"/>
      <c r="BF1529" s="17"/>
      <c r="BG1529" s="17"/>
      <c r="BH1529" s="17"/>
      <c r="BI1529" s="17"/>
      <c r="BJ1529" s="17"/>
      <c r="BK1529" s="17"/>
    </row>
    <row r="1530" spans="47:63" x14ac:dyDescent="0.25">
      <c r="AU1530" s="17"/>
      <c r="AV1530" s="17"/>
      <c r="AW1530" s="17"/>
      <c r="AX1530" s="17"/>
      <c r="AY1530" s="17"/>
      <c r="AZ1530" s="17"/>
      <c r="BA1530" s="17"/>
      <c r="BB1530" s="17"/>
      <c r="BC1530" s="17"/>
      <c r="BD1530" s="17"/>
      <c r="BE1530" s="17"/>
      <c r="BF1530" s="17"/>
      <c r="BG1530" s="17"/>
      <c r="BH1530" s="17"/>
      <c r="BI1530" s="17"/>
      <c r="BJ1530" s="17"/>
      <c r="BK1530" s="17"/>
    </row>
    <row r="1531" spans="47:63" x14ac:dyDescent="0.25">
      <c r="AU1531" s="17"/>
      <c r="AV1531" s="17"/>
      <c r="AW1531" s="17"/>
      <c r="AX1531" s="17"/>
      <c r="AY1531" s="17"/>
      <c r="AZ1531" s="17"/>
      <c r="BA1531" s="17"/>
      <c r="BB1531" s="17"/>
      <c r="BC1531" s="17"/>
      <c r="BD1531" s="17"/>
      <c r="BE1531" s="17"/>
      <c r="BF1531" s="17"/>
      <c r="BG1531" s="17"/>
      <c r="BH1531" s="17"/>
      <c r="BI1531" s="17"/>
      <c r="BJ1531" s="17"/>
      <c r="BK1531" s="17"/>
    </row>
    <row r="1532" spans="47:63" x14ac:dyDescent="0.25">
      <c r="AU1532" s="17"/>
      <c r="AV1532" s="17"/>
      <c r="AW1532" s="17"/>
      <c r="AX1532" s="17"/>
      <c r="AY1532" s="17"/>
      <c r="AZ1532" s="17"/>
      <c r="BA1532" s="17"/>
      <c r="BB1532" s="17"/>
      <c r="BC1532" s="17"/>
      <c r="BD1532" s="17"/>
      <c r="BE1532" s="17"/>
      <c r="BF1532" s="17"/>
      <c r="BG1532" s="17"/>
      <c r="BH1532" s="17"/>
      <c r="BI1532" s="17"/>
      <c r="BJ1532" s="17"/>
      <c r="BK1532" s="17"/>
    </row>
    <row r="1533" spans="47:63" x14ac:dyDescent="0.25">
      <c r="AU1533" s="17"/>
      <c r="AV1533" s="17"/>
      <c r="AW1533" s="17"/>
      <c r="AX1533" s="17"/>
      <c r="AY1533" s="17"/>
      <c r="AZ1533" s="17"/>
      <c r="BA1533" s="17"/>
      <c r="BB1533" s="17"/>
      <c r="BC1533" s="17"/>
      <c r="BD1533" s="17"/>
      <c r="BE1533" s="17"/>
      <c r="BF1533" s="17"/>
      <c r="BG1533" s="17"/>
      <c r="BH1533" s="17"/>
      <c r="BI1533" s="17"/>
      <c r="BJ1533" s="17"/>
      <c r="BK1533" s="17"/>
    </row>
    <row r="1534" spans="47:63" x14ac:dyDescent="0.25">
      <c r="AU1534" s="17"/>
      <c r="AV1534" s="17"/>
      <c r="AW1534" s="17"/>
      <c r="AX1534" s="17"/>
      <c r="AY1534" s="17"/>
      <c r="AZ1534" s="17"/>
      <c r="BA1534" s="17"/>
      <c r="BB1534" s="17"/>
      <c r="BC1534" s="17"/>
      <c r="BD1534" s="17"/>
      <c r="BE1534" s="17"/>
      <c r="BF1534" s="17"/>
      <c r="BG1534" s="17"/>
      <c r="BH1534" s="17"/>
      <c r="BI1534" s="17"/>
      <c r="BJ1534" s="17"/>
      <c r="BK1534" s="17"/>
    </row>
    <row r="1535" spans="47:63" x14ac:dyDescent="0.25">
      <c r="AU1535" s="17"/>
      <c r="AV1535" s="17"/>
      <c r="AW1535" s="17"/>
      <c r="AX1535" s="17"/>
      <c r="AY1535" s="17"/>
      <c r="AZ1535" s="17"/>
      <c r="BA1535" s="17"/>
      <c r="BB1535" s="17"/>
      <c r="BC1535" s="17"/>
      <c r="BD1535" s="17"/>
      <c r="BE1535" s="17"/>
      <c r="BF1535" s="17"/>
      <c r="BG1535" s="17"/>
      <c r="BH1535" s="17"/>
      <c r="BI1535" s="17"/>
      <c r="BJ1535" s="17"/>
      <c r="BK1535" s="17"/>
    </row>
    <row r="1536" spans="47:63" x14ac:dyDescent="0.25">
      <c r="AU1536" s="17"/>
      <c r="AV1536" s="17"/>
      <c r="AW1536" s="17"/>
      <c r="AX1536" s="17"/>
      <c r="AY1536" s="17"/>
      <c r="AZ1536" s="17"/>
      <c r="BA1536" s="17"/>
      <c r="BB1536" s="17"/>
      <c r="BC1536" s="17"/>
      <c r="BD1536" s="17"/>
      <c r="BE1536" s="17"/>
      <c r="BF1536" s="17"/>
      <c r="BG1536" s="17"/>
      <c r="BH1536" s="17"/>
      <c r="BI1536" s="17"/>
      <c r="BJ1536" s="17"/>
      <c r="BK1536" s="17"/>
    </row>
    <row r="1537" spans="47:63" x14ac:dyDescent="0.25">
      <c r="AU1537" s="17"/>
      <c r="AV1537" s="17"/>
      <c r="AW1537" s="17"/>
      <c r="AX1537" s="17"/>
      <c r="AY1537" s="17"/>
      <c r="AZ1537" s="17"/>
      <c r="BA1537" s="17"/>
      <c r="BB1537" s="17"/>
      <c r="BC1537" s="17"/>
      <c r="BD1537" s="17"/>
      <c r="BE1537" s="17"/>
      <c r="BF1537" s="17"/>
      <c r="BG1537" s="17"/>
      <c r="BH1537" s="17"/>
      <c r="BI1537" s="17"/>
      <c r="BJ1537" s="17"/>
      <c r="BK1537" s="17"/>
    </row>
    <row r="1538" spans="47:63" x14ac:dyDescent="0.25">
      <c r="AU1538" s="17"/>
      <c r="AV1538" s="17"/>
      <c r="AW1538" s="17"/>
      <c r="AX1538" s="17"/>
      <c r="AY1538" s="17"/>
      <c r="AZ1538" s="17"/>
      <c r="BA1538" s="17"/>
      <c r="BB1538" s="17"/>
      <c r="BC1538" s="17"/>
      <c r="BD1538" s="17"/>
      <c r="BE1538" s="17"/>
      <c r="BF1538" s="17"/>
      <c r="BG1538" s="17"/>
      <c r="BH1538" s="17"/>
      <c r="BI1538" s="17"/>
      <c r="BJ1538" s="17"/>
      <c r="BK1538" s="17"/>
    </row>
    <row r="1539" spans="47:63" x14ac:dyDescent="0.25">
      <c r="AU1539" s="17"/>
      <c r="AV1539" s="17"/>
      <c r="AW1539" s="17"/>
      <c r="AX1539" s="17"/>
      <c r="AY1539" s="17"/>
      <c r="AZ1539" s="17"/>
      <c r="BA1539" s="17"/>
      <c r="BB1539" s="17"/>
      <c r="BC1539" s="17"/>
      <c r="BD1539" s="17"/>
      <c r="BE1539" s="17"/>
      <c r="BF1539" s="17"/>
      <c r="BG1539" s="17"/>
      <c r="BH1539" s="17"/>
      <c r="BI1539" s="17"/>
      <c r="BJ1539" s="17"/>
      <c r="BK1539" s="17"/>
    </row>
    <row r="1540" spans="47:63" x14ac:dyDescent="0.25">
      <c r="AU1540" s="17"/>
      <c r="AV1540" s="17"/>
      <c r="AW1540" s="17"/>
      <c r="AX1540" s="17"/>
      <c r="AY1540" s="17"/>
      <c r="AZ1540" s="17"/>
      <c r="BA1540" s="17"/>
      <c r="BB1540" s="17"/>
      <c r="BC1540" s="17"/>
      <c r="BD1540" s="17"/>
      <c r="BE1540" s="17"/>
      <c r="BF1540" s="17"/>
      <c r="BG1540" s="17"/>
      <c r="BH1540" s="17"/>
      <c r="BI1540" s="17"/>
      <c r="BJ1540" s="17"/>
      <c r="BK1540" s="17"/>
    </row>
    <row r="1541" spans="47:63" x14ac:dyDescent="0.25">
      <c r="AU1541" s="17"/>
      <c r="AV1541" s="17"/>
      <c r="AW1541" s="17"/>
      <c r="AX1541" s="17"/>
      <c r="AY1541" s="17"/>
      <c r="AZ1541" s="17"/>
      <c r="BA1541" s="17"/>
      <c r="BB1541" s="17"/>
      <c r="BC1541" s="17"/>
      <c r="BD1541" s="17"/>
      <c r="BE1541" s="17"/>
      <c r="BF1541" s="17"/>
      <c r="BG1541" s="17"/>
      <c r="BH1541" s="17"/>
      <c r="BI1541" s="17"/>
      <c r="BJ1541" s="17"/>
      <c r="BK1541" s="17"/>
    </row>
    <row r="1542" spans="47:63" x14ac:dyDescent="0.25">
      <c r="AU1542" s="17"/>
      <c r="AV1542" s="17"/>
      <c r="AW1542" s="17"/>
      <c r="AX1542" s="17"/>
      <c r="AY1542" s="17"/>
      <c r="AZ1542" s="17"/>
      <c r="BA1542" s="17"/>
      <c r="BB1542" s="17"/>
      <c r="BC1542" s="17"/>
      <c r="BD1542" s="17"/>
      <c r="BE1542" s="17"/>
      <c r="BF1542" s="17"/>
      <c r="BG1542" s="17"/>
      <c r="BH1542" s="17"/>
      <c r="BI1542" s="17"/>
      <c r="BJ1542" s="17"/>
      <c r="BK1542" s="17"/>
    </row>
    <row r="1543" spans="47:63" x14ac:dyDescent="0.25">
      <c r="AU1543" s="17"/>
      <c r="AV1543" s="17"/>
      <c r="AW1543" s="17"/>
      <c r="AX1543" s="17"/>
      <c r="AY1543" s="17"/>
      <c r="AZ1543" s="17"/>
      <c r="BA1543" s="17"/>
      <c r="BB1543" s="17"/>
      <c r="BC1543" s="17"/>
      <c r="BD1543" s="17"/>
      <c r="BE1543" s="17"/>
      <c r="BF1543" s="17"/>
      <c r="BG1543" s="17"/>
      <c r="BH1543" s="17"/>
      <c r="BI1543" s="17"/>
      <c r="BJ1543" s="17"/>
      <c r="BK1543" s="17"/>
    </row>
    <row r="1544" spans="47:63" x14ac:dyDescent="0.25">
      <c r="AU1544" s="17"/>
      <c r="AV1544" s="17"/>
      <c r="AW1544" s="17"/>
      <c r="AX1544" s="17"/>
      <c r="AY1544" s="17"/>
      <c r="AZ1544" s="17"/>
      <c r="BA1544" s="17"/>
      <c r="BB1544" s="17"/>
      <c r="BC1544" s="17"/>
      <c r="BD1544" s="17"/>
      <c r="BE1544" s="17"/>
      <c r="BF1544" s="17"/>
      <c r="BG1544" s="17"/>
      <c r="BH1544" s="17"/>
      <c r="BI1544" s="17"/>
      <c r="BJ1544" s="17"/>
      <c r="BK1544" s="17"/>
    </row>
    <row r="1545" spans="47:63" x14ac:dyDescent="0.25">
      <c r="AU1545" s="17"/>
      <c r="AV1545" s="17"/>
      <c r="AW1545" s="17"/>
      <c r="AX1545" s="17"/>
      <c r="AY1545" s="17"/>
      <c r="AZ1545" s="17"/>
      <c r="BA1545" s="17"/>
      <c r="BB1545" s="17"/>
      <c r="BC1545" s="17"/>
      <c r="BD1545" s="17"/>
      <c r="BE1545" s="17"/>
      <c r="BF1545" s="17"/>
      <c r="BG1545" s="17"/>
      <c r="BH1545" s="17"/>
      <c r="BI1545" s="17"/>
      <c r="BJ1545" s="17"/>
      <c r="BK1545" s="17"/>
    </row>
    <row r="1546" spans="47:63" x14ac:dyDescent="0.25">
      <c r="AU1546" s="17"/>
      <c r="AV1546" s="17"/>
      <c r="AW1546" s="17"/>
      <c r="AX1546" s="17"/>
      <c r="AY1546" s="17"/>
      <c r="AZ1546" s="17"/>
      <c r="BA1546" s="17"/>
      <c r="BB1546" s="17"/>
      <c r="BC1546" s="17"/>
      <c r="BD1546" s="17"/>
      <c r="BE1546" s="17"/>
      <c r="BF1546" s="17"/>
      <c r="BG1546" s="17"/>
      <c r="BH1546" s="17"/>
      <c r="BI1546" s="17"/>
      <c r="BJ1546" s="17"/>
      <c r="BK1546" s="17"/>
    </row>
    <row r="1547" spans="47:63" x14ac:dyDescent="0.25">
      <c r="AU1547" s="17"/>
      <c r="AV1547" s="17"/>
      <c r="AW1547" s="17"/>
      <c r="AX1547" s="17"/>
      <c r="AY1547" s="17"/>
      <c r="AZ1547" s="17"/>
      <c r="BA1547" s="17"/>
      <c r="BB1547" s="17"/>
      <c r="BC1547" s="17"/>
      <c r="BD1547" s="17"/>
      <c r="BE1547" s="17"/>
      <c r="BF1547" s="17"/>
      <c r="BG1547" s="17"/>
      <c r="BH1547" s="17"/>
      <c r="BI1547" s="17"/>
      <c r="BJ1547" s="17"/>
      <c r="BK1547" s="17"/>
    </row>
    <row r="1548" spans="47:63" x14ac:dyDescent="0.25">
      <c r="AU1548" s="17"/>
      <c r="AV1548" s="17"/>
      <c r="AW1548" s="17"/>
      <c r="AX1548" s="17"/>
      <c r="AY1548" s="17"/>
      <c r="AZ1548" s="17"/>
      <c r="BA1548" s="17"/>
      <c r="BB1548" s="17"/>
      <c r="BC1548" s="17"/>
      <c r="BD1548" s="17"/>
      <c r="BE1548" s="17"/>
      <c r="BF1548" s="17"/>
      <c r="BG1548" s="17"/>
      <c r="BH1548" s="17"/>
      <c r="BI1548" s="17"/>
      <c r="BJ1548" s="17"/>
      <c r="BK1548" s="17"/>
    </row>
    <row r="1549" spans="47:63" x14ac:dyDescent="0.25">
      <c r="AU1549" s="17"/>
      <c r="AV1549" s="17"/>
      <c r="AW1549" s="17"/>
      <c r="AX1549" s="17"/>
      <c r="AY1549" s="17"/>
      <c r="AZ1549" s="17"/>
      <c r="BA1549" s="17"/>
      <c r="BB1549" s="17"/>
      <c r="BC1549" s="17"/>
      <c r="BD1549" s="17"/>
      <c r="BE1549" s="17"/>
      <c r="BF1549" s="17"/>
      <c r="BG1549" s="17"/>
      <c r="BH1549" s="17"/>
      <c r="BI1549" s="17"/>
      <c r="BJ1549" s="17"/>
      <c r="BK1549" s="17"/>
    </row>
    <row r="1550" spans="47:63" x14ac:dyDescent="0.25">
      <c r="AU1550" s="17"/>
      <c r="AV1550" s="17"/>
      <c r="AW1550" s="17"/>
      <c r="AX1550" s="17"/>
      <c r="AY1550" s="17"/>
      <c r="AZ1550" s="17"/>
      <c r="BA1550" s="17"/>
      <c r="BB1550" s="17"/>
      <c r="BC1550" s="17"/>
      <c r="BD1550" s="17"/>
      <c r="BE1550" s="17"/>
      <c r="BF1550" s="17"/>
      <c r="BG1550" s="17"/>
      <c r="BH1550" s="17"/>
      <c r="BI1550" s="17"/>
      <c r="BJ1550" s="17"/>
      <c r="BK1550" s="17"/>
    </row>
    <row r="1551" spans="47:63" x14ac:dyDescent="0.25">
      <c r="AU1551" s="17"/>
      <c r="AV1551" s="17"/>
      <c r="AW1551" s="17"/>
      <c r="AX1551" s="17"/>
      <c r="AY1551" s="17"/>
      <c r="AZ1551" s="17"/>
      <c r="BA1551" s="17"/>
      <c r="BB1551" s="17"/>
      <c r="BC1551" s="17"/>
      <c r="BD1551" s="17"/>
      <c r="BE1551" s="17"/>
      <c r="BF1551" s="17"/>
      <c r="BG1551" s="17"/>
      <c r="BH1551" s="17"/>
      <c r="BI1551" s="17"/>
      <c r="BJ1551" s="17"/>
      <c r="BK1551" s="17"/>
    </row>
    <row r="1552" spans="47:63" x14ac:dyDescent="0.25">
      <c r="AU1552" s="17"/>
      <c r="AV1552" s="17"/>
      <c r="AW1552" s="17"/>
      <c r="AX1552" s="17"/>
      <c r="AY1552" s="17"/>
      <c r="AZ1552" s="17"/>
      <c r="BA1552" s="17"/>
      <c r="BB1552" s="17"/>
      <c r="BC1552" s="17"/>
      <c r="BD1552" s="17"/>
      <c r="BE1552" s="17"/>
      <c r="BF1552" s="17"/>
      <c r="BG1552" s="17"/>
      <c r="BH1552" s="17"/>
      <c r="BI1552" s="17"/>
      <c r="BJ1552" s="17"/>
      <c r="BK1552" s="17"/>
    </row>
    <row r="1553" spans="47:63" x14ac:dyDescent="0.25">
      <c r="AU1553" s="17"/>
      <c r="AV1553" s="17"/>
      <c r="AW1553" s="17"/>
      <c r="AX1553" s="17"/>
      <c r="AY1553" s="17"/>
      <c r="AZ1553" s="17"/>
      <c r="BA1553" s="17"/>
      <c r="BB1553" s="17"/>
      <c r="BC1553" s="17"/>
      <c r="BD1553" s="17"/>
      <c r="BE1553" s="17"/>
      <c r="BF1553" s="17"/>
      <c r="BG1553" s="17"/>
      <c r="BH1553" s="17"/>
      <c r="BI1553" s="17"/>
      <c r="BJ1553" s="17"/>
      <c r="BK1553" s="17"/>
    </row>
    <row r="1554" spans="47:63" x14ac:dyDescent="0.25">
      <c r="AU1554" s="17"/>
      <c r="AV1554" s="17"/>
      <c r="AW1554" s="17"/>
      <c r="AX1554" s="17"/>
      <c r="AY1554" s="17"/>
      <c r="AZ1554" s="17"/>
      <c r="BA1554" s="17"/>
      <c r="BB1554" s="17"/>
      <c r="BC1554" s="17"/>
      <c r="BD1554" s="17"/>
      <c r="BE1554" s="17"/>
      <c r="BF1554" s="17"/>
      <c r="BG1554" s="17"/>
      <c r="BH1554" s="17"/>
      <c r="BI1554" s="17"/>
      <c r="BJ1554" s="17"/>
      <c r="BK1554" s="17"/>
    </row>
    <row r="1555" spans="47:63" x14ac:dyDescent="0.25">
      <c r="AU1555" s="17"/>
      <c r="AV1555" s="17"/>
      <c r="AW1555" s="17"/>
      <c r="AX1555" s="17"/>
      <c r="AY1555" s="17"/>
      <c r="AZ1555" s="17"/>
      <c r="BA1555" s="17"/>
      <c r="BB1555" s="17"/>
      <c r="BC1555" s="17"/>
      <c r="BD1555" s="17"/>
      <c r="BE1555" s="17"/>
      <c r="BF1555" s="17"/>
      <c r="BG1555" s="17"/>
      <c r="BH1555" s="17"/>
      <c r="BI1555" s="17"/>
      <c r="BJ1555" s="17"/>
      <c r="BK1555" s="17"/>
    </row>
    <row r="1556" spans="47:63" x14ac:dyDescent="0.25">
      <c r="AU1556" s="17"/>
      <c r="AV1556" s="17"/>
      <c r="AW1556" s="17"/>
      <c r="AX1556" s="17"/>
      <c r="AY1556" s="17"/>
      <c r="AZ1556" s="17"/>
      <c r="BA1556" s="17"/>
      <c r="BB1556" s="17"/>
      <c r="BC1556" s="17"/>
      <c r="BD1556" s="17"/>
      <c r="BE1556" s="17"/>
      <c r="BF1556" s="17"/>
      <c r="BG1556" s="17"/>
      <c r="BH1556" s="17"/>
      <c r="BI1556" s="17"/>
      <c r="BJ1556" s="17"/>
      <c r="BK1556" s="17"/>
    </row>
    <row r="1557" spans="47:63" x14ac:dyDescent="0.25">
      <c r="AU1557" s="17"/>
      <c r="AV1557" s="17"/>
      <c r="AW1557" s="17"/>
      <c r="AX1557" s="17"/>
      <c r="AY1557" s="17"/>
      <c r="AZ1557" s="17"/>
      <c r="BA1557" s="17"/>
      <c r="BB1557" s="17"/>
      <c r="BC1557" s="17"/>
      <c r="BD1557" s="17"/>
      <c r="BE1557" s="17"/>
      <c r="BF1557" s="17"/>
      <c r="BG1557" s="17"/>
      <c r="BH1557" s="17"/>
      <c r="BI1557" s="17"/>
      <c r="BJ1557" s="17"/>
      <c r="BK1557" s="17"/>
    </row>
    <row r="1558" spans="47:63" x14ac:dyDescent="0.25">
      <c r="AU1558" s="17"/>
      <c r="AV1558" s="17"/>
      <c r="AW1558" s="17"/>
      <c r="AX1558" s="17"/>
      <c r="AY1558" s="17"/>
      <c r="AZ1558" s="17"/>
      <c r="BA1558" s="17"/>
      <c r="BB1558" s="17"/>
      <c r="BC1558" s="17"/>
      <c r="BD1558" s="17"/>
      <c r="BE1558" s="17"/>
      <c r="BF1558" s="17"/>
      <c r="BG1558" s="17"/>
      <c r="BH1558" s="17"/>
      <c r="BI1558" s="17"/>
      <c r="BJ1558" s="17"/>
      <c r="BK1558" s="17"/>
    </row>
    <row r="1559" spans="47:63" x14ac:dyDescent="0.25">
      <c r="AU1559" s="17"/>
      <c r="AV1559" s="17"/>
      <c r="AW1559" s="17"/>
      <c r="AX1559" s="17"/>
      <c r="AY1559" s="17"/>
      <c r="AZ1559" s="17"/>
      <c r="BA1559" s="17"/>
      <c r="BB1559" s="17"/>
      <c r="BC1559" s="17"/>
      <c r="BD1559" s="17"/>
      <c r="BE1559" s="17"/>
      <c r="BF1559" s="17"/>
      <c r="BG1559" s="17"/>
      <c r="BH1559" s="17"/>
      <c r="BI1559" s="17"/>
      <c r="BJ1559" s="17"/>
      <c r="BK1559" s="17"/>
    </row>
    <row r="1560" spans="47:63" x14ac:dyDescent="0.25">
      <c r="AU1560" s="17"/>
      <c r="AV1560" s="17"/>
      <c r="AW1560" s="17"/>
      <c r="AX1560" s="17"/>
      <c r="AY1560" s="17"/>
      <c r="AZ1560" s="17"/>
      <c r="BA1560" s="17"/>
      <c r="BB1560" s="17"/>
      <c r="BC1560" s="17"/>
      <c r="BD1560" s="17"/>
      <c r="BE1560" s="17"/>
      <c r="BF1560" s="17"/>
      <c r="BG1560" s="17"/>
      <c r="BH1560" s="17"/>
      <c r="BI1560" s="17"/>
      <c r="BJ1560" s="17"/>
      <c r="BK1560" s="17"/>
    </row>
    <row r="1561" spans="47:63" x14ac:dyDescent="0.25">
      <c r="AU1561" s="17"/>
      <c r="AV1561" s="17"/>
      <c r="AW1561" s="17"/>
      <c r="AX1561" s="17"/>
      <c r="AY1561" s="17"/>
      <c r="AZ1561" s="17"/>
      <c r="BA1561" s="17"/>
      <c r="BB1561" s="17"/>
      <c r="BC1561" s="17"/>
      <c r="BD1561" s="17"/>
      <c r="BE1561" s="17"/>
      <c r="BF1561" s="17"/>
      <c r="BG1561" s="17"/>
      <c r="BH1561" s="17"/>
      <c r="BI1561" s="17"/>
      <c r="BJ1561" s="17"/>
      <c r="BK1561" s="17"/>
    </row>
    <row r="1562" spans="47:63" x14ac:dyDescent="0.25">
      <c r="AU1562" s="17"/>
      <c r="AV1562" s="17"/>
      <c r="AW1562" s="17"/>
      <c r="AX1562" s="17"/>
      <c r="AY1562" s="17"/>
      <c r="AZ1562" s="17"/>
      <c r="BA1562" s="17"/>
      <c r="BB1562" s="17"/>
      <c r="BC1562" s="17"/>
      <c r="BD1562" s="17"/>
      <c r="BE1562" s="17"/>
      <c r="BF1562" s="17"/>
      <c r="BG1562" s="17"/>
      <c r="BH1562" s="17"/>
      <c r="BI1562" s="17"/>
      <c r="BJ1562" s="17"/>
      <c r="BK1562" s="17"/>
    </row>
    <row r="1563" spans="47:63" x14ac:dyDescent="0.25">
      <c r="AU1563" s="17"/>
      <c r="AV1563" s="17"/>
      <c r="AW1563" s="17"/>
      <c r="AX1563" s="17"/>
      <c r="AY1563" s="17"/>
      <c r="AZ1563" s="17"/>
      <c r="BA1563" s="17"/>
      <c r="BB1563" s="17"/>
      <c r="BC1563" s="17"/>
      <c r="BD1563" s="17"/>
      <c r="BE1563" s="17"/>
      <c r="BF1563" s="17"/>
      <c r="BG1563" s="17"/>
      <c r="BH1563" s="17"/>
      <c r="BI1563" s="17"/>
      <c r="BJ1563" s="17"/>
      <c r="BK1563" s="17"/>
    </row>
    <row r="1564" spans="47:63" x14ac:dyDescent="0.25">
      <c r="AU1564" s="17"/>
      <c r="AV1564" s="17"/>
      <c r="AW1564" s="17"/>
      <c r="AX1564" s="17"/>
      <c r="AY1564" s="17"/>
      <c r="AZ1564" s="17"/>
      <c r="BA1564" s="17"/>
      <c r="BB1564" s="17"/>
      <c r="BC1564" s="17"/>
      <c r="BD1564" s="17"/>
      <c r="BE1564" s="17"/>
      <c r="BF1564" s="17"/>
      <c r="BG1564" s="17"/>
      <c r="BH1564" s="17"/>
      <c r="BI1564" s="17"/>
      <c r="BJ1564" s="17"/>
      <c r="BK1564" s="17"/>
    </row>
    <row r="1565" spans="47:63" x14ac:dyDescent="0.25">
      <c r="AU1565" s="17"/>
      <c r="AV1565" s="17"/>
      <c r="AW1565" s="17"/>
      <c r="AX1565" s="17"/>
      <c r="AY1565" s="17"/>
      <c r="AZ1565" s="17"/>
      <c r="BA1565" s="17"/>
      <c r="BB1565" s="17"/>
      <c r="BC1565" s="17"/>
      <c r="BD1565" s="17"/>
      <c r="BE1565" s="17"/>
      <c r="BF1565" s="17"/>
      <c r="BG1565" s="17"/>
      <c r="BH1565" s="17"/>
      <c r="BI1565" s="17"/>
      <c r="BJ1565" s="17"/>
      <c r="BK1565" s="17"/>
    </row>
    <row r="1566" spans="47:63" x14ac:dyDescent="0.25">
      <c r="AU1566" s="17"/>
      <c r="AV1566" s="17"/>
      <c r="AW1566" s="17"/>
      <c r="AX1566" s="17"/>
      <c r="AY1566" s="17"/>
      <c r="AZ1566" s="17"/>
      <c r="BA1566" s="17"/>
      <c r="BB1566" s="17"/>
      <c r="BC1566" s="17"/>
      <c r="BD1566" s="17"/>
      <c r="BE1566" s="17"/>
      <c r="BF1566" s="17"/>
      <c r="BG1566" s="17"/>
      <c r="BH1566" s="17"/>
      <c r="BI1566" s="17"/>
      <c r="BJ1566" s="17"/>
      <c r="BK1566" s="17"/>
    </row>
    <row r="1567" spans="47:63" x14ac:dyDescent="0.25">
      <c r="AU1567" s="17"/>
      <c r="AV1567" s="17"/>
      <c r="AW1567" s="17"/>
      <c r="AX1567" s="17"/>
      <c r="AY1567" s="17"/>
      <c r="AZ1567" s="17"/>
      <c r="BA1567" s="17"/>
      <c r="BB1567" s="17"/>
      <c r="BC1567" s="17"/>
      <c r="BD1567" s="17"/>
      <c r="BE1567" s="17"/>
      <c r="BF1567" s="17"/>
      <c r="BG1567" s="17"/>
      <c r="BH1567" s="17"/>
      <c r="BI1567" s="17"/>
      <c r="BJ1567" s="17"/>
      <c r="BK1567" s="17"/>
    </row>
    <row r="1568" spans="47:63" x14ac:dyDescent="0.25">
      <c r="AU1568" s="17"/>
      <c r="AV1568" s="17"/>
      <c r="AW1568" s="17"/>
      <c r="AX1568" s="17"/>
      <c r="AY1568" s="17"/>
      <c r="AZ1568" s="17"/>
      <c r="BA1568" s="17"/>
      <c r="BB1568" s="17"/>
      <c r="BC1568" s="17"/>
      <c r="BD1568" s="17"/>
      <c r="BE1568" s="17"/>
      <c r="BF1568" s="17"/>
      <c r="BG1568" s="17"/>
      <c r="BH1568" s="17"/>
      <c r="BI1568" s="17"/>
      <c r="BJ1568" s="17"/>
      <c r="BK1568" s="17"/>
    </row>
    <row r="1569" spans="47:63" x14ac:dyDescent="0.25">
      <c r="AU1569" s="17"/>
      <c r="AV1569" s="17"/>
      <c r="AW1569" s="17"/>
      <c r="AX1569" s="17"/>
      <c r="AY1569" s="17"/>
      <c r="AZ1569" s="17"/>
      <c r="BA1569" s="17"/>
      <c r="BB1569" s="17"/>
      <c r="BC1569" s="17"/>
      <c r="BD1569" s="17"/>
      <c r="BE1569" s="17"/>
      <c r="BF1569" s="17"/>
      <c r="BG1569" s="17"/>
      <c r="BH1569" s="17"/>
      <c r="BI1569" s="17"/>
      <c r="BJ1569" s="17"/>
      <c r="BK1569" s="17"/>
    </row>
    <row r="1570" spans="47:63" x14ac:dyDescent="0.25">
      <c r="AU1570" s="17"/>
      <c r="AV1570" s="17"/>
      <c r="AW1570" s="17"/>
      <c r="AX1570" s="17"/>
      <c r="AY1570" s="17"/>
      <c r="AZ1570" s="17"/>
      <c r="BA1570" s="17"/>
      <c r="BB1570" s="17"/>
      <c r="BC1570" s="17"/>
      <c r="BD1570" s="17"/>
      <c r="BE1570" s="17"/>
      <c r="BF1570" s="17"/>
      <c r="BG1570" s="17"/>
      <c r="BH1570" s="17"/>
      <c r="BI1570" s="17"/>
      <c r="BJ1570" s="17"/>
      <c r="BK1570" s="17"/>
    </row>
    <row r="1571" spans="47:63" x14ac:dyDescent="0.25">
      <c r="AU1571" s="17"/>
      <c r="AV1571" s="17"/>
      <c r="AW1571" s="17"/>
      <c r="AX1571" s="17"/>
      <c r="AY1571" s="17"/>
      <c r="AZ1571" s="17"/>
      <c r="BA1571" s="17"/>
      <c r="BB1571" s="17"/>
      <c r="BC1571" s="17"/>
      <c r="BD1571" s="17"/>
      <c r="BE1571" s="17"/>
      <c r="BF1571" s="17"/>
      <c r="BG1571" s="17"/>
      <c r="BH1571" s="17"/>
      <c r="BI1571" s="17"/>
      <c r="BJ1571" s="17"/>
      <c r="BK1571" s="17"/>
    </row>
    <row r="1572" spans="47:63" x14ac:dyDescent="0.25">
      <c r="AU1572" s="17"/>
      <c r="AV1572" s="17"/>
      <c r="AW1572" s="17"/>
      <c r="AX1572" s="17"/>
      <c r="AY1572" s="17"/>
      <c r="AZ1572" s="17"/>
      <c r="BA1572" s="17"/>
      <c r="BB1572" s="17"/>
      <c r="BC1572" s="17"/>
      <c r="BD1572" s="17"/>
      <c r="BE1572" s="17"/>
      <c r="BF1572" s="17"/>
      <c r="BG1572" s="17"/>
      <c r="BH1572" s="17"/>
      <c r="BI1572" s="17"/>
      <c r="BJ1572" s="17"/>
      <c r="BK1572" s="17"/>
    </row>
    <row r="1573" spans="47:63" x14ac:dyDescent="0.25">
      <c r="AU1573" s="17"/>
      <c r="AV1573" s="17"/>
      <c r="AW1573" s="17"/>
      <c r="AX1573" s="17"/>
      <c r="AY1573" s="17"/>
      <c r="AZ1573" s="17"/>
      <c r="BA1573" s="17"/>
      <c r="BB1573" s="17"/>
      <c r="BC1573" s="17"/>
      <c r="BD1573" s="17"/>
      <c r="BE1573" s="17"/>
      <c r="BF1573" s="17"/>
      <c r="BG1573" s="17"/>
      <c r="BH1573" s="17"/>
      <c r="BI1573" s="17"/>
      <c r="BJ1573" s="17"/>
      <c r="BK1573" s="17"/>
    </row>
    <row r="1574" spans="47:63" x14ac:dyDescent="0.25">
      <c r="AU1574" s="17"/>
      <c r="AV1574" s="17"/>
      <c r="AW1574" s="17"/>
      <c r="AX1574" s="17"/>
      <c r="AY1574" s="17"/>
      <c r="AZ1574" s="17"/>
      <c r="BA1574" s="17"/>
      <c r="BB1574" s="17"/>
      <c r="BC1574" s="17"/>
      <c r="BD1574" s="17"/>
      <c r="BE1574" s="17"/>
      <c r="BF1574" s="17"/>
      <c r="BG1574" s="17"/>
      <c r="BH1574" s="17"/>
      <c r="BI1574" s="17"/>
      <c r="BJ1574" s="17"/>
      <c r="BK1574" s="17"/>
    </row>
    <row r="1575" spans="47:63" x14ac:dyDescent="0.25">
      <c r="AU1575" s="17"/>
      <c r="AV1575" s="17"/>
      <c r="AW1575" s="17"/>
      <c r="AX1575" s="17"/>
      <c r="AY1575" s="17"/>
      <c r="AZ1575" s="17"/>
      <c r="BA1575" s="17"/>
      <c r="BB1575" s="17"/>
      <c r="BC1575" s="17"/>
      <c r="BD1575" s="17"/>
      <c r="BE1575" s="17"/>
      <c r="BF1575" s="17"/>
      <c r="BG1575" s="17"/>
      <c r="BH1575" s="17"/>
      <c r="BI1575" s="17"/>
      <c r="BJ1575" s="17"/>
      <c r="BK1575" s="17"/>
    </row>
    <row r="1576" spans="47:63" x14ac:dyDescent="0.25">
      <c r="AU1576" s="17"/>
      <c r="AV1576" s="17"/>
      <c r="AW1576" s="17"/>
      <c r="AX1576" s="17"/>
      <c r="AY1576" s="17"/>
      <c r="AZ1576" s="17"/>
      <c r="BA1576" s="17"/>
      <c r="BB1576" s="17"/>
      <c r="BC1576" s="17"/>
      <c r="BD1576" s="17"/>
      <c r="BE1576" s="17"/>
      <c r="BF1576" s="17"/>
      <c r="BG1576" s="17"/>
      <c r="BH1576" s="17"/>
      <c r="BI1576" s="17"/>
      <c r="BJ1576" s="17"/>
      <c r="BK1576" s="17"/>
    </row>
    <row r="1577" spans="47:63" x14ac:dyDescent="0.25">
      <c r="AU1577" s="17"/>
      <c r="AV1577" s="17"/>
      <c r="AW1577" s="17"/>
      <c r="AX1577" s="17"/>
      <c r="AY1577" s="17"/>
      <c r="AZ1577" s="17"/>
      <c r="BA1577" s="17"/>
      <c r="BB1577" s="17"/>
      <c r="BC1577" s="17"/>
      <c r="BD1577" s="17"/>
      <c r="BE1577" s="17"/>
      <c r="BF1577" s="17"/>
      <c r="BG1577" s="17"/>
      <c r="BH1577" s="17"/>
      <c r="BI1577" s="17"/>
      <c r="BJ1577" s="17"/>
      <c r="BK1577" s="17"/>
    </row>
    <row r="1578" spans="47:63" x14ac:dyDescent="0.25">
      <c r="AU1578" s="17"/>
      <c r="AV1578" s="17"/>
      <c r="AW1578" s="17"/>
      <c r="AX1578" s="17"/>
      <c r="AY1578" s="17"/>
      <c r="AZ1578" s="17"/>
      <c r="BA1578" s="17"/>
      <c r="BB1578" s="17"/>
      <c r="BC1578" s="17"/>
      <c r="BD1578" s="17"/>
      <c r="BE1578" s="17"/>
      <c r="BF1578" s="17"/>
      <c r="BG1578" s="17"/>
      <c r="BH1578" s="17"/>
      <c r="BI1578" s="17"/>
      <c r="BJ1578" s="17"/>
      <c r="BK1578" s="17"/>
    </row>
    <row r="1579" spans="47:63" x14ac:dyDescent="0.25">
      <c r="AU1579" s="17"/>
      <c r="AV1579" s="17"/>
      <c r="AW1579" s="17"/>
      <c r="AX1579" s="17"/>
      <c r="AY1579" s="17"/>
      <c r="AZ1579" s="17"/>
      <c r="BA1579" s="17"/>
      <c r="BB1579" s="17"/>
      <c r="BC1579" s="17"/>
      <c r="BD1579" s="17"/>
      <c r="BE1579" s="17"/>
      <c r="BF1579" s="17"/>
      <c r="BG1579" s="17"/>
      <c r="BH1579" s="17"/>
      <c r="BI1579" s="17"/>
      <c r="BJ1579" s="17"/>
      <c r="BK1579" s="17"/>
    </row>
    <row r="1580" spans="47:63" x14ac:dyDescent="0.25">
      <c r="AU1580" s="17"/>
      <c r="AV1580" s="17"/>
      <c r="AW1580" s="17"/>
      <c r="AX1580" s="17"/>
      <c r="AY1580" s="17"/>
      <c r="AZ1580" s="17"/>
      <c r="BA1580" s="17"/>
      <c r="BB1580" s="17"/>
      <c r="BC1580" s="17"/>
      <c r="BD1580" s="17"/>
      <c r="BE1580" s="17"/>
      <c r="BF1580" s="17"/>
      <c r="BG1580" s="17"/>
      <c r="BH1580" s="17"/>
      <c r="BI1580" s="17"/>
      <c r="BJ1580" s="17"/>
      <c r="BK1580" s="17"/>
    </row>
    <row r="1581" spans="47:63" x14ac:dyDescent="0.25">
      <c r="AU1581" s="17"/>
      <c r="AV1581" s="17"/>
      <c r="AW1581" s="17"/>
      <c r="AX1581" s="17"/>
      <c r="AY1581" s="17"/>
      <c r="AZ1581" s="17"/>
      <c r="BA1581" s="17"/>
      <c r="BB1581" s="17"/>
      <c r="BC1581" s="17"/>
      <c r="BD1581" s="17"/>
      <c r="BE1581" s="17"/>
      <c r="BF1581" s="17"/>
      <c r="BG1581" s="17"/>
      <c r="BH1581" s="17"/>
      <c r="BI1581" s="17"/>
      <c r="BJ1581" s="17"/>
      <c r="BK1581" s="17"/>
    </row>
    <row r="1582" spans="47:63" x14ac:dyDescent="0.25">
      <c r="AU1582" s="17"/>
      <c r="AV1582" s="17"/>
      <c r="AW1582" s="17"/>
      <c r="AX1582" s="17"/>
      <c r="AY1582" s="17"/>
      <c r="AZ1582" s="17"/>
      <c r="BA1582" s="17"/>
      <c r="BB1582" s="17"/>
      <c r="BC1582" s="17"/>
      <c r="BD1582" s="17"/>
      <c r="BE1582" s="17"/>
      <c r="BF1582" s="17"/>
      <c r="BG1582" s="17"/>
      <c r="BH1582" s="17"/>
      <c r="BI1582" s="17"/>
      <c r="BJ1582" s="17"/>
      <c r="BK1582" s="17"/>
    </row>
    <row r="1583" spans="47:63" x14ac:dyDescent="0.25">
      <c r="AU1583" s="17"/>
      <c r="AV1583" s="17"/>
      <c r="AW1583" s="17"/>
      <c r="AX1583" s="17"/>
      <c r="AY1583" s="17"/>
      <c r="AZ1583" s="17"/>
      <c r="BA1583" s="17"/>
      <c r="BB1583" s="17"/>
      <c r="BC1583" s="17"/>
      <c r="BD1583" s="17"/>
      <c r="BE1583" s="17"/>
      <c r="BF1583" s="17"/>
      <c r="BG1583" s="17"/>
      <c r="BH1583" s="17"/>
      <c r="BI1583" s="17"/>
      <c r="BJ1583" s="17"/>
      <c r="BK1583" s="17"/>
    </row>
    <row r="1584" spans="47:63" x14ac:dyDescent="0.25">
      <c r="AU1584" s="17"/>
      <c r="AV1584" s="17"/>
      <c r="AW1584" s="17"/>
      <c r="AX1584" s="17"/>
      <c r="AY1584" s="17"/>
      <c r="AZ1584" s="17"/>
      <c r="BA1584" s="17"/>
      <c r="BB1584" s="17"/>
      <c r="BC1584" s="17"/>
      <c r="BD1584" s="17"/>
      <c r="BE1584" s="17"/>
      <c r="BF1584" s="17"/>
      <c r="BG1584" s="17"/>
      <c r="BH1584" s="17"/>
      <c r="BI1584" s="17"/>
      <c r="BJ1584" s="17"/>
      <c r="BK1584" s="17"/>
    </row>
    <row r="1585" spans="47:63" x14ac:dyDescent="0.25">
      <c r="AU1585" s="17"/>
      <c r="AV1585" s="17"/>
      <c r="AW1585" s="17"/>
      <c r="AX1585" s="17"/>
      <c r="AY1585" s="17"/>
      <c r="AZ1585" s="17"/>
      <c r="BA1585" s="17"/>
      <c r="BB1585" s="17"/>
      <c r="BC1585" s="17"/>
      <c r="BD1585" s="17"/>
      <c r="BE1585" s="17"/>
      <c r="BF1585" s="17"/>
      <c r="BG1585" s="17"/>
      <c r="BH1585" s="17"/>
      <c r="BI1585" s="17"/>
      <c r="BJ1585" s="17"/>
      <c r="BK1585" s="17"/>
    </row>
    <row r="1586" spans="47:63" x14ac:dyDescent="0.25">
      <c r="AU1586" s="17"/>
      <c r="AV1586" s="17"/>
      <c r="AW1586" s="17"/>
      <c r="AX1586" s="17"/>
      <c r="AY1586" s="17"/>
      <c r="AZ1586" s="17"/>
      <c r="BA1586" s="17"/>
      <c r="BB1586" s="17"/>
      <c r="BC1586" s="17"/>
      <c r="BD1586" s="17"/>
      <c r="BE1586" s="17"/>
      <c r="BF1586" s="17"/>
      <c r="BG1586" s="17"/>
      <c r="BH1586" s="17"/>
      <c r="BI1586" s="17"/>
      <c r="BJ1586" s="17"/>
      <c r="BK1586" s="17"/>
    </row>
    <row r="1587" spans="47:63" x14ac:dyDescent="0.25">
      <c r="AU1587" s="17"/>
      <c r="AV1587" s="17"/>
      <c r="AW1587" s="17"/>
      <c r="AX1587" s="17"/>
      <c r="AY1587" s="17"/>
      <c r="AZ1587" s="17"/>
      <c r="BA1587" s="17"/>
      <c r="BB1587" s="17"/>
      <c r="BC1587" s="17"/>
      <c r="BD1587" s="17"/>
      <c r="BE1587" s="17"/>
      <c r="BF1587" s="17"/>
      <c r="BG1587" s="17"/>
      <c r="BH1587" s="17"/>
      <c r="BI1587" s="17"/>
      <c r="BJ1587" s="17"/>
      <c r="BK1587" s="17"/>
    </row>
    <row r="1588" spans="47:63" x14ac:dyDescent="0.25">
      <c r="AU1588" s="17"/>
      <c r="AV1588" s="17"/>
      <c r="AW1588" s="17"/>
      <c r="AX1588" s="17"/>
      <c r="AY1588" s="17"/>
      <c r="AZ1588" s="17"/>
      <c r="BA1588" s="17"/>
      <c r="BB1588" s="17"/>
      <c r="BC1588" s="17"/>
      <c r="BD1588" s="17"/>
      <c r="BE1588" s="17"/>
      <c r="BF1588" s="17"/>
      <c r="BG1588" s="17"/>
      <c r="BH1588" s="17"/>
      <c r="BI1588" s="17"/>
      <c r="BJ1588" s="17"/>
      <c r="BK1588" s="17"/>
    </row>
    <row r="1589" spans="47:63" x14ac:dyDescent="0.25">
      <c r="AU1589" s="17"/>
      <c r="AV1589" s="17"/>
      <c r="AW1589" s="17"/>
      <c r="AX1589" s="17"/>
      <c r="AY1589" s="17"/>
      <c r="AZ1589" s="17"/>
      <c r="BA1589" s="17"/>
      <c r="BB1589" s="17"/>
      <c r="BC1589" s="17"/>
      <c r="BD1589" s="17"/>
      <c r="BE1589" s="17"/>
      <c r="BF1589" s="17"/>
      <c r="BG1589" s="17"/>
      <c r="BH1589" s="17"/>
      <c r="BI1589" s="17"/>
      <c r="BJ1589" s="17"/>
      <c r="BK1589" s="17"/>
    </row>
    <row r="1590" spans="47:63" x14ac:dyDescent="0.25">
      <c r="AU1590" s="17"/>
      <c r="AV1590" s="17"/>
      <c r="AW1590" s="17"/>
      <c r="AX1590" s="17"/>
      <c r="AY1590" s="17"/>
      <c r="AZ1590" s="17"/>
      <c r="BA1590" s="17"/>
      <c r="BB1590" s="17"/>
      <c r="BC1590" s="17"/>
      <c r="BD1590" s="17"/>
      <c r="BE1590" s="17"/>
      <c r="BF1590" s="17"/>
      <c r="BG1590" s="17"/>
      <c r="BH1590" s="17"/>
      <c r="BI1590" s="17"/>
      <c r="BJ1590" s="17"/>
      <c r="BK1590" s="17"/>
    </row>
    <row r="1591" spans="47:63" x14ac:dyDescent="0.25">
      <c r="AU1591" s="17"/>
      <c r="AV1591" s="17"/>
      <c r="AW1591" s="17"/>
      <c r="AX1591" s="17"/>
      <c r="AY1591" s="17"/>
      <c r="AZ1591" s="17"/>
      <c r="BA1591" s="17"/>
      <c r="BB1591" s="17"/>
      <c r="BC1591" s="17"/>
      <c r="BD1591" s="17"/>
      <c r="BE1591" s="17"/>
      <c r="BF1591" s="17"/>
      <c r="BG1591" s="17"/>
      <c r="BH1591" s="17"/>
      <c r="BI1591" s="17"/>
      <c r="BJ1591" s="17"/>
      <c r="BK1591" s="17"/>
    </row>
    <row r="1592" spans="47:63" x14ac:dyDescent="0.25">
      <c r="AU1592" s="17"/>
      <c r="AV1592" s="17"/>
      <c r="AW1592" s="17"/>
      <c r="AX1592" s="17"/>
      <c r="AY1592" s="17"/>
      <c r="AZ1592" s="17"/>
      <c r="BA1592" s="17"/>
      <c r="BB1592" s="17"/>
      <c r="BC1592" s="17"/>
      <c r="BD1592" s="17"/>
      <c r="BE1592" s="17"/>
      <c r="BF1592" s="17"/>
      <c r="BG1592" s="17"/>
      <c r="BH1592" s="17"/>
      <c r="BI1592" s="17"/>
      <c r="BJ1592" s="17"/>
      <c r="BK1592" s="17"/>
    </row>
    <row r="1593" spans="47:63" x14ac:dyDescent="0.25">
      <c r="AU1593" s="17"/>
      <c r="AV1593" s="17"/>
      <c r="AW1593" s="17"/>
      <c r="AX1593" s="17"/>
      <c r="AY1593" s="17"/>
      <c r="AZ1593" s="17"/>
      <c r="BA1593" s="17"/>
      <c r="BB1593" s="17"/>
      <c r="BC1593" s="17"/>
      <c r="BD1593" s="17"/>
      <c r="BE1593" s="17"/>
      <c r="BF1593" s="17"/>
      <c r="BG1593" s="17"/>
      <c r="BH1593" s="17"/>
      <c r="BI1593" s="17"/>
      <c r="BJ1593" s="17"/>
      <c r="BK1593" s="17"/>
    </row>
    <row r="1594" spans="47:63" x14ac:dyDescent="0.25">
      <c r="AU1594" s="17"/>
      <c r="AV1594" s="17"/>
      <c r="AW1594" s="17"/>
      <c r="AX1594" s="17"/>
      <c r="AY1594" s="17"/>
      <c r="AZ1594" s="17"/>
      <c r="BA1594" s="17"/>
      <c r="BB1594" s="17"/>
      <c r="BC1594" s="17"/>
      <c r="BD1594" s="17"/>
      <c r="BE1594" s="17"/>
      <c r="BF1594" s="17"/>
      <c r="BG1594" s="17"/>
      <c r="BH1594" s="17"/>
      <c r="BI1594" s="17"/>
      <c r="BJ1594" s="17"/>
      <c r="BK1594" s="17"/>
    </row>
    <row r="1595" spans="47:63" x14ac:dyDescent="0.25">
      <c r="AU1595" s="17"/>
      <c r="AV1595" s="17"/>
      <c r="AW1595" s="17"/>
      <c r="AX1595" s="17"/>
      <c r="AY1595" s="17"/>
      <c r="AZ1595" s="17"/>
      <c r="BA1595" s="17"/>
      <c r="BB1595" s="17"/>
      <c r="BC1595" s="17"/>
      <c r="BD1595" s="17"/>
      <c r="BE1595" s="17"/>
      <c r="BF1595" s="17"/>
      <c r="BG1595" s="17"/>
      <c r="BH1595" s="17"/>
      <c r="BI1595" s="17"/>
      <c r="BJ1595" s="17"/>
      <c r="BK1595" s="17"/>
    </row>
    <row r="1596" spans="47:63" x14ac:dyDescent="0.25">
      <c r="AU1596" s="17"/>
      <c r="AV1596" s="17"/>
      <c r="AW1596" s="17"/>
      <c r="AX1596" s="17"/>
      <c r="AY1596" s="17"/>
      <c r="AZ1596" s="17"/>
      <c r="BA1596" s="17"/>
      <c r="BB1596" s="17"/>
      <c r="BC1596" s="17"/>
      <c r="BD1596" s="17"/>
      <c r="BE1596" s="17"/>
      <c r="BF1596" s="17"/>
      <c r="BG1596" s="17"/>
      <c r="BH1596" s="17"/>
      <c r="BI1596" s="17"/>
      <c r="BJ1596" s="17"/>
      <c r="BK1596" s="17"/>
    </row>
    <row r="1597" spans="47:63" x14ac:dyDescent="0.25">
      <c r="AU1597" s="17"/>
      <c r="AV1597" s="17"/>
      <c r="AW1597" s="17"/>
      <c r="AX1597" s="17"/>
      <c r="AY1597" s="17"/>
      <c r="AZ1597" s="17"/>
      <c r="BA1597" s="17"/>
      <c r="BB1597" s="17"/>
      <c r="BC1597" s="17"/>
      <c r="BD1597" s="17"/>
      <c r="BE1597" s="17"/>
      <c r="BF1597" s="17"/>
      <c r="BG1597" s="17"/>
      <c r="BH1597" s="17"/>
      <c r="BI1597" s="17"/>
      <c r="BJ1597" s="17"/>
      <c r="BK1597" s="17"/>
    </row>
    <row r="1598" spans="47:63" x14ac:dyDescent="0.25">
      <c r="AU1598" s="17"/>
      <c r="AV1598" s="17"/>
      <c r="AW1598" s="17"/>
      <c r="AX1598" s="17"/>
      <c r="AY1598" s="17"/>
      <c r="AZ1598" s="17"/>
      <c r="BA1598" s="17"/>
      <c r="BB1598" s="17"/>
      <c r="BC1598" s="17"/>
      <c r="BD1598" s="17"/>
      <c r="BE1598" s="17"/>
      <c r="BF1598" s="17"/>
      <c r="BG1598" s="17"/>
      <c r="BH1598" s="17"/>
      <c r="BI1598" s="17"/>
      <c r="BJ1598" s="17"/>
      <c r="BK1598" s="17"/>
    </row>
    <row r="1599" spans="47:63" x14ac:dyDescent="0.25">
      <c r="AU1599" s="17"/>
      <c r="AV1599" s="17"/>
      <c r="AW1599" s="17"/>
      <c r="AX1599" s="17"/>
      <c r="AY1599" s="17"/>
      <c r="AZ1599" s="17"/>
      <c r="BA1599" s="17"/>
      <c r="BB1599" s="17"/>
      <c r="BC1599" s="17"/>
      <c r="BD1599" s="17"/>
      <c r="BE1599" s="17"/>
      <c r="BF1599" s="17"/>
      <c r="BG1599" s="17"/>
      <c r="BH1599" s="17"/>
      <c r="BI1599" s="17"/>
      <c r="BJ1599" s="17"/>
      <c r="BK1599" s="17"/>
    </row>
    <row r="1600" spans="47:63" x14ac:dyDescent="0.25">
      <c r="AU1600" s="17"/>
      <c r="AV1600" s="17"/>
      <c r="AW1600" s="17"/>
      <c r="AX1600" s="17"/>
      <c r="AY1600" s="17"/>
      <c r="AZ1600" s="17"/>
      <c r="BA1600" s="17"/>
      <c r="BB1600" s="17"/>
      <c r="BC1600" s="17"/>
      <c r="BD1600" s="17"/>
      <c r="BE1600" s="17"/>
      <c r="BF1600" s="17"/>
      <c r="BG1600" s="17"/>
      <c r="BH1600" s="17"/>
      <c r="BI1600" s="17"/>
      <c r="BJ1600" s="17"/>
      <c r="BK1600" s="17"/>
    </row>
    <row r="1601" spans="47:63" x14ac:dyDescent="0.25">
      <c r="AU1601" s="17"/>
      <c r="AV1601" s="17"/>
      <c r="AW1601" s="17"/>
      <c r="AX1601" s="17"/>
      <c r="AY1601" s="17"/>
      <c r="AZ1601" s="17"/>
      <c r="BA1601" s="17"/>
      <c r="BB1601" s="17"/>
      <c r="BC1601" s="17"/>
      <c r="BD1601" s="17"/>
      <c r="BE1601" s="17"/>
      <c r="BF1601" s="17"/>
      <c r="BG1601" s="17"/>
      <c r="BH1601" s="17"/>
      <c r="BI1601" s="17"/>
      <c r="BJ1601" s="17"/>
      <c r="BK1601" s="17"/>
    </row>
    <row r="1602" spans="47:63" x14ac:dyDescent="0.25">
      <c r="AU1602" s="17"/>
      <c r="AV1602" s="17"/>
      <c r="AW1602" s="17"/>
      <c r="AX1602" s="17"/>
      <c r="AY1602" s="17"/>
      <c r="AZ1602" s="17"/>
      <c r="BA1602" s="17"/>
      <c r="BB1602" s="17"/>
      <c r="BC1602" s="17"/>
      <c r="BD1602" s="17"/>
      <c r="BE1602" s="17"/>
      <c r="BF1602" s="17"/>
      <c r="BG1602" s="17"/>
      <c r="BH1602" s="17"/>
      <c r="BI1602" s="17"/>
      <c r="BJ1602" s="17"/>
      <c r="BK1602" s="17"/>
    </row>
    <row r="1603" spans="47:63" x14ac:dyDescent="0.25">
      <c r="AU1603" s="17"/>
      <c r="AV1603" s="17"/>
      <c r="AW1603" s="17"/>
      <c r="AX1603" s="17"/>
      <c r="AY1603" s="17"/>
      <c r="AZ1603" s="17"/>
      <c r="BA1603" s="17"/>
      <c r="BB1603" s="17"/>
      <c r="BC1603" s="17"/>
      <c r="BD1603" s="17"/>
      <c r="BE1603" s="17"/>
      <c r="BF1603" s="17"/>
      <c r="BG1603" s="17"/>
      <c r="BH1603" s="17"/>
      <c r="BI1603" s="17"/>
      <c r="BJ1603" s="17"/>
      <c r="BK1603" s="17"/>
    </row>
    <row r="1604" spans="47:63" x14ac:dyDescent="0.25">
      <c r="AU1604" s="17"/>
      <c r="AV1604" s="17"/>
      <c r="AW1604" s="17"/>
      <c r="AX1604" s="17"/>
      <c r="AY1604" s="17"/>
      <c r="AZ1604" s="17"/>
      <c r="BA1604" s="17"/>
      <c r="BB1604" s="17"/>
      <c r="BC1604" s="17"/>
      <c r="BD1604" s="17"/>
      <c r="BE1604" s="17"/>
      <c r="BF1604" s="17"/>
      <c r="BG1604" s="17"/>
      <c r="BH1604" s="17"/>
      <c r="BI1604" s="17"/>
      <c r="BJ1604" s="17"/>
      <c r="BK1604" s="17"/>
    </row>
    <row r="1605" spans="47:63" x14ac:dyDescent="0.25">
      <c r="AU1605" s="17"/>
      <c r="AV1605" s="17"/>
      <c r="AW1605" s="17"/>
      <c r="AX1605" s="17"/>
      <c r="AY1605" s="17"/>
      <c r="AZ1605" s="17"/>
      <c r="BA1605" s="17"/>
      <c r="BB1605" s="17"/>
      <c r="BC1605" s="17"/>
      <c r="BD1605" s="17"/>
      <c r="BE1605" s="17"/>
      <c r="BF1605" s="17"/>
      <c r="BG1605" s="17"/>
      <c r="BH1605" s="17"/>
      <c r="BI1605" s="17"/>
      <c r="BJ1605" s="17"/>
      <c r="BK1605" s="17"/>
    </row>
    <row r="1606" spans="47:63" x14ac:dyDescent="0.25">
      <c r="AU1606" s="17"/>
      <c r="AV1606" s="17"/>
      <c r="AW1606" s="17"/>
      <c r="AX1606" s="17"/>
      <c r="AY1606" s="17"/>
      <c r="AZ1606" s="17"/>
      <c r="BA1606" s="17"/>
      <c r="BB1606" s="17"/>
      <c r="BC1606" s="17"/>
      <c r="BD1606" s="17"/>
      <c r="BE1606" s="17"/>
      <c r="BF1606" s="17"/>
      <c r="BG1606" s="17"/>
      <c r="BH1606" s="17"/>
      <c r="BI1606" s="17"/>
      <c r="BJ1606" s="17"/>
      <c r="BK1606" s="17"/>
    </row>
    <row r="1607" spans="47:63" x14ac:dyDescent="0.25">
      <c r="AU1607" s="17"/>
      <c r="AV1607" s="17"/>
      <c r="AW1607" s="17"/>
      <c r="AX1607" s="17"/>
      <c r="AY1607" s="17"/>
      <c r="AZ1607" s="17"/>
      <c r="BA1607" s="17"/>
      <c r="BB1607" s="17"/>
      <c r="BC1607" s="17"/>
      <c r="BD1607" s="17"/>
      <c r="BE1607" s="17"/>
      <c r="BF1607" s="17"/>
      <c r="BG1607" s="17"/>
      <c r="BH1607" s="17"/>
      <c r="BI1607" s="17"/>
      <c r="BJ1607" s="17"/>
      <c r="BK1607" s="17"/>
    </row>
    <row r="1608" spans="47:63" x14ac:dyDescent="0.25">
      <c r="AU1608" s="17"/>
      <c r="AV1608" s="17"/>
      <c r="AW1608" s="17"/>
      <c r="AX1608" s="17"/>
      <c r="AY1608" s="17"/>
      <c r="AZ1608" s="17"/>
      <c r="BA1608" s="17"/>
      <c r="BB1608" s="17"/>
      <c r="BC1608" s="17"/>
      <c r="BD1608" s="17"/>
      <c r="BE1608" s="17"/>
      <c r="BF1608" s="17"/>
      <c r="BG1608" s="17"/>
      <c r="BH1608" s="17"/>
      <c r="BI1608" s="17"/>
      <c r="BJ1608" s="17"/>
      <c r="BK1608" s="17"/>
    </row>
    <row r="1609" spans="47:63" x14ac:dyDescent="0.25">
      <c r="AU1609" s="17"/>
      <c r="AV1609" s="17"/>
      <c r="AW1609" s="17"/>
      <c r="AX1609" s="17"/>
      <c r="AY1609" s="17"/>
      <c r="AZ1609" s="17"/>
      <c r="BA1609" s="17"/>
      <c r="BB1609" s="17"/>
      <c r="BC1609" s="17"/>
      <c r="BD1609" s="17"/>
      <c r="BE1609" s="17"/>
      <c r="BF1609" s="17"/>
      <c r="BG1609" s="17"/>
      <c r="BH1609" s="17"/>
      <c r="BI1609" s="17"/>
      <c r="BJ1609" s="17"/>
      <c r="BK1609" s="17"/>
    </row>
    <row r="1610" spans="47:63" x14ac:dyDescent="0.25">
      <c r="AU1610" s="17"/>
      <c r="AV1610" s="17"/>
      <c r="AW1610" s="17"/>
      <c r="AX1610" s="17"/>
      <c r="AY1610" s="17"/>
      <c r="AZ1610" s="17"/>
      <c r="BA1610" s="17"/>
      <c r="BB1610" s="17"/>
      <c r="BC1610" s="17"/>
      <c r="BD1610" s="17"/>
      <c r="BE1610" s="17"/>
      <c r="BF1610" s="17"/>
      <c r="BG1610" s="17"/>
      <c r="BH1610" s="17"/>
      <c r="BI1610" s="17"/>
      <c r="BJ1610" s="17"/>
      <c r="BK1610" s="17"/>
    </row>
    <row r="1611" spans="47:63" x14ac:dyDescent="0.25">
      <c r="AU1611" s="17"/>
      <c r="AV1611" s="17"/>
      <c r="AW1611" s="17"/>
      <c r="AX1611" s="17"/>
      <c r="AY1611" s="17"/>
      <c r="AZ1611" s="17"/>
      <c r="BA1611" s="17"/>
      <c r="BB1611" s="17"/>
      <c r="BC1611" s="17"/>
      <c r="BD1611" s="17"/>
      <c r="BE1611" s="17"/>
      <c r="BF1611" s="17"/>
      <c r="BG1611" s="17"/>
      <c r="BH1611" s="17"/>
      <c r="BI1611" s="17"/>
      <c r="BJ1611" s="17"/>
      <c r="BK1611" s="17"/>
    </row>
    <row r="1612" spans="47:63" x14ac:dyDescent="0.25">
      <c r="AU1612" s="17"/>
      <c r="AV1612" s="17"/>
      <c r="AW1612" s="17"/>
      <c r="AX1612" s="17"/>
      <c r="AY1612" s="17"/>
      <c r="AZ1612" s="17"/>
      <c r="BA1612" s="17"/>
      <c r="BB1612" s="17"/>
      <c r="BC1612" s="17"/>
      <c r="BD1612" s="17"/>
      <c r="BE1612" s="17"/>
      <c r="BF1612" s="17"/>
      <c r="BG1612" s="17"/>
      <c r="BH1612" s="17"/>
      <c r="BI1612" s="17"/>
      <c r="BJ1612" s="17"/>
      <c r="BK1612" s="17"/>
    </row>
    <row r="1613" spans="47:63" x14ac:dyDescent="0.25">
      <c r="AU1613" s="17"/>
      <c r="AV1613" s="17"/>
      <c r="AW1613" s="17"/>
      <c r="AX1613" s="17"/>
      <c r="AY1613" s="17"/>
      <c r="AZ1613" s="17"/>
      <c r="BA1613" s="17"/>
      <c r="BB1613" s="17"/>
      <c r="BC1613" s="17"/>
      <c r="BD1613" s="17"/>
      <c r="BE1613" s="17"/>
      <c r="BF1613" s="17"/>
      <c r="BG1613" s="17"/>
      <c r="BH1613" s="17"/>
      <c r="BI1613" s="17"/>
      <c r="BJ1613" s="17"/>
      <c r="BK1613" s="17"/>
    </row>
    <row r="1614" spans="47:63" x14ac:dyDescent="0.25">
      <c r="AU1614" s="17"/>
      <c r="AV1614" s="17"/>
      <c r="AW1614" s="17"/>
      <c r="AX1614" s="17"/>
      <c r="AY1614" s="17"/>
      <c r="AZ1614" s="17"/>
      <c r="BA1614" s="17"/>
      <c r="BB1614" s="17"/>
      <c r="BC1614" s="17"/>
      <c r="BD1614" s="17"/>
      <c r="BE1614" s="17"/>
      <c r="BF1614" s="17"/>
      <c r="BG1614" s="17"/>
      <c r="BH1614" s="17"/>
      <c r="BI1614" s="17"/>
      <c r="BJ1614" s="17"/>
      <c r="BK1614" s="17"/>
    </row>
    <row r="1615" spans="47:63" x14ac:dyDescent="0.25">
      <c r="AU1615" s="17"/>
      <c r="AV1615" s="17"/>
      <c r="AW1615" s="17"/>
      <c r="AX1615" s="17"/>
      <c r="AY1615" s="17"/>
      <c r="AZ1615" s="17"/>
      <c r="BA1615" s="17"/>
      <c r="BB1615" s="17"/>
      <c r="BC1615" s="17"/>
      <c r="BD1615" s="17"/>
      <c r="BE1615" s="17"/>
      <c r="BF1615" s="17"/>
      <c r="BG1615" s="17"/>
      <c r="BH1615" s="17"/>
      <c r="BI1615" s="17"/>
      <c r="BJ1615" s="17"/>
      <c r="BK1615" s="17"/>
    </row>
    <row r="1616" spans="47:63" x14ac:dyDescent="0.25">
      <c r="AU1616" s="17"/>
      <c r="AV1616" s="17"/>
      <c r="AW1616" s="17"/>
      <c r="AX1616" s="17"/>
      <c r="AY1616" s="17"/>
      <c r="AZ1616" s="17"/>
      <c r="BA1616" s="17"/>
      <c r="BB1616" s="17"/>
      <c r="BC1616" s="17"/>
      <c r="BD1616" s="17"/>
      <c r="BE1616" s="17"/>
      <c r="BF1616" s="17"/>
      <c r="BG1616" s="17"/>
      <c r="BH1616" s="17"/>
      <c r="BI1616" s="17"/>
      <c r="BJ1616" s="17"/>
      <c r="BK1616" s="17"/>
    </row>
    <row r="1617" spans="47:63" x14ac:dyDescent="0.25">
      <c r="AU1617" s="17"/>
      <c r="AV1617" s="17"/>
      <c r="AW1617" s="17"/>
      <c r="AX1617" s="17"/>
      <c r="AY1617" s="17"/>
      <c r="AZ1617" s="17"/>
      <c r="BA1617" s="17"/>
      <c r="BB1617" s="17"/>
      <c r="BC1617" s="17"/>
      <c r="BD1617" s="17"/>
      <c r="BE1617" s="17"/>
      <c r="BF1617" s="17"/>
      <c r="BG1617" s="17"/>
      <c r="BH1617" s="17"/>
      <c r="BI1617" s="17"/>
      <c r="BJ1617" s="17"/>
      <c r="BK1617" s="17"/>
    </row>
    <row r="1618" spans="47:63" x14ac:dyDescent="0.25">
      <c r="AU1618" s="17"/>
      <c r="AV1618" s="17"/>
      <c r="AW1618" s="17"/>
      <c r="AX1618" s="17"/>
      <c r="AY1618" s="17"/>
      <c r="AZ1618" s="17"/>
      <c r="BA1618" s="17"/>
      <c r="BB1618" s="17"/>
      <c r="BC1618" s="17"/>
      <c r="BD1618" s="17"/>
      <c r="BE1618" s="17"/>
      <c r="BF1618" s="17"/>
      <c r="BG1618" s="17"/>
      <c r="BH1618" s="17"/>
      <c r="BI1618" s="17"/>
      <c r="BJ1618" s="17"/>
      <c r="BK1618" s="17"/>
    </row>
    <row r="1619" spans="47:63" x14ac:dyDescent="0.25">
      <c r="AU1619" s="17"/>
      <c r="AV1619" s="17"/>
      <c r="AW1619" s="17"/>
      <c r="AX1619" s="17"/>
      <c r="AY1619" s="17"/>
      <c r="AZ1619" s="17"/>
      <c r="BA1619" s="17"/>
      <c r="BB1619" s="17"/>
      <c r="BC1619" s="17"/>
      <c r="BD1619" s="17"/>
      <c r="BE1619" s="17"/>
      <c r="BF1619" s="17"/>
      <c r="BG1619" s="17"/>
      <c r="BH1619" s="17"/>
      <c r="BI1619" s="17"/>
      <c r="BJ1619" s="17"/>
      <c r="BK1619" s="17"/>
    </row>
    <row r="1620" spans="47:63" x14ac:dyDescent="0.25">
      <c r="AU1620" s="17"/>
      <c r="AV1620" s="17"/>
      <c r="AW1620" s="17"/>
      <c r="AX1620" s="17"/>
      <c r="AY1620" s="17"/>
      <c r="AZ1620" s="17"/>
      <c r="BA1620" s="17"/>
      <c r="BB1620" s="17"/>
      <c r="BC1620" s="17"/>
      <c r="BD1620" s="17"/>
      <c r="BE1620" s="17"/>
      <c r="BF1620" s="17"/>
      <c r="BG1620" s="17"/>
      <c r="BH1620" s="17"/>
      <c r="BI1620" s="17"/>
      <c r="BJ1620" s="17"/>
      <c r="BK1620" s="17"/>
    </row>
    <row r="1621" spans="47:63" x14ac:dyDescent="0.25">
      <c r="AU1621" s="17"/>
      <c r="AV1621" s="17"/>
      <c r="AW1621" s="17"/>
      <c r="AX1621" s="17"/>
      <c r="AY1621" s="17"/>
      <c r="AZ1621" s="17"/>
      <c r="BA1621" s="17"/>
      <c r="BB1621" s="17"/>
      <c r="BC1621" s="17"/>
      <c r="BD1621" s="17"/>
      <c r="BE1621" s="17"/>
      <c r="BF1621" s="17"/>
      <c r="BG1621" s="17"/>
      <c r="BH1621" s="17"/>
      <c r="BI1621" s="17"/>
      <c r="BJ1621" s="17"/>
      <c r="BK1621" s="17"/>
    </row>
    <row r="1622" spans="47:63" x14ac:dyDescent="0.25">
      <c r="AU1622" s="17"/>
      <c r="AV1622" s="17"/>
      <c r="AW1622" s="17"/>
      <c r="AX1622" s="17"/>
      <c r="AY1622" s="17"/>
      <c r="AZ1622" s="17"/>
      <c r="BA1622" s="17"/>
      <c r="BB1622" s="17"/>
      <c r="BC1622" s="17"/>
      <c r="BD1622" s="17"/>
      <c r="BE1622" s="17"/>
      <c r="BF1622" s="17"/>
      <c r="BG1622" s="17"/>
      <c r="BH1622" s="17"/>
      <c r="BI1622" s="17"/>
      <c r="BJ1622" s="17"/>
      <c r="BK1622" s="17"/>
    </row>
    <row r="1623" spans="47:63" x14ac:dyDescent="0.25">
      <c r="AU1623" s="17"/>
      <c r="AV1623" s="17"/>
      <c r="AW1623" s="17"/>
      <c r="AX1623" s="17"/>
      <c r="AY1623" s="17"/>
      <c r="AZ1623" s="17"/>
      <c r="BA1623" s="17"/>
      <c r="BB1623" s="17"/>
      <c r="BC1623" s="17"/>
      <c r="BD1623" s="17"/>
      <c r="BE1623" s="17"/>
      <c r="BF1623" s="17"/>
      <c r="BG1623" s="17"/>
      <c r="BH1623" s="17"/>
      <c r="BI1623" s="17"/>
      <c r="BJ1623" s="17"/>
      <c r="BK1623" s="17"/>
    </row>
    <row r="1624" spans="47:63" x14ac:dyDescent="0.25">
      <c r="AU1624" s="17"/>
      <c r="AV1624" s="17"/>
      <c r="AW1624" s="17"/>
      <c r="AX1624" s="17"/>
      <c r="AY1624" s="17"/>
      <c r="AZ1624" s="17"/>
      <c r="BA1624" s="17"/>
      <c r="BB1624" s="17"/>
      <c r="BC1624" s="17"/>
      <c r="BD1624" s="17"/>
      <c r="BE1624" s="17"/>
      <c r="BF1624" s="17"/>
      <c r="BG1624" s="17"/>
      <c r="BH1624" s="17"/>
      <c r="BI1624" s="17"/>
      <c r="BJ1624" s="17"/>
      <c r="BK1624" s="17"/>
    </row>
    <row r="1625" spans="47:63" x14ac:dyDescent="0.25">
      <c r="AU1625" s="17"/>
      <c r="AV1625" s="17"/>
      <c r="AW1625" s="17"/>
      <c r="AX1625" s="17"/>
      <c r="AY1625" s="17"/>
      <c r="AZ1625" s="17"/>
      <c r="BA1625" s="17"/>
      <c r="BB1625" s="17"/>
      <c r="BC1625" s="17"/>
      <c r="BD1625" s="17"/>
      <c r="BE1625" s="17"/>
      <c r="BF1625" s="17"/>
      <c r="BG1625" s="17"/>
      <c r="BH1625" s="17"/>
      <c r="BI1625" s="17"/>
      <c r="BJ1625" s="17"/>
      <c r="BK1625" s="17"/>
    </row>
    <row r="1626" spans="47:63" x14ac:dyDescent="0.25">
      <c r="AU1626" s="17"/>
      <c r="AV1626" s="17"/>
      <c r="AW1626" s="17"/>
      <c r="AX1626" s="17"/>
      <c r="AY1626" s="17"/>
      <c r="AZ1626" s="17"/>
      <c r="BA1626" s="17"/>
      <c r="BB1626" s="17"/>
      <c r="BC1626" s="17"/>
      <c r="BD1626" s="17"/>
      <c r="BE1626" s="17"/>
      <c r="BF1626" s="17"/>
      <c r="BG1626" s="17"/>
      <c r="BH1626" s="17"/>
      <c r="BI1626" s="17"/>
      <c r="BJ1626" s="17"/>
      <c r="BK1626" s="17"/>
    </row>
    <row r="1627" spans="47:63" x14ac:dyDescent="0.25">
      <c r="AU1627" s="17"/>
      <c r="AV1627" s="17"/>
      <c r="AW1627" s="17"/>
      <c r="AX1627" s="17"/>
      <c r="AY1627" s="17"/>
      <c r="AZ1627" s="17"/>
      <c r="BA1627" s="17"/>
      <c r="BB1627" s="17"/>
      <c r="BC1627" s="17"/>
      <c r="BD1627" s="17"/>
      <c r="BE1627" s="17"/>
      <c r="BF1627" s="17"/>
      <c r="BG1627" s="17"/>
      <c r="BH1627" s="17"/>
      <c r="BI1627" s="17"/>
      <c r="BJ1627" s="17"/>
      <c r="BK1627" s="17"/>
    </row>
    <row r="1628" spans="47:63" x14ac:dyDescent="0.25">
      <c r="AU1628" s="17"/>
      <c r="AV1628" s="17"/>
      <c r="AW1628" s="17"/>
      <c r="AX1628" s="17"/>
      <c r="AY1628" s="17"/>
      <c r="AZ1628" s="17"/>
      <c r="BA1628" s="17"/>
      <c r="BB1628" s="17"/>
      <c r="BC1628" s="17"/>
      <c r="BD1628" s="17"/>
      <c r="BE1628" s="17"/>
      <c r="BF1628" s="17"/>
      <c r="BG1628" s="17"/>
      <c r="BH1628" s="17"/>
      <c r="BI1628" s="17"/>
      <c r="BJ1628" s="17"/>
      <c r="BK1628" s="17"/>
    </row>
    <row r="1629" spans="47:63" x14ac:dyDescent="0.25">
      <c r="AU1629" s="17"/>
      <c r="AV1629" s="17"/>
      <c r="AW1629" s="17"/>
      <c r="AX1629" s="17"/>
      <c r="AY1629" s="17"/>
      <c r="AZ1629" s="17"/>
      <c r="BA1629" s="17"/>
      <c r="BB1629" s="17"/>
      <c r="BC1629" s="17"/>
      <c r="BD1629" s="17"/>
      <c r="BE1629" s="17"/>
      <c r="BF1629" s="17"/>
      <c r="BG1629" s="17"/>
      <c r="BH1629" s="17"/>
      <c r="BI1629" s="17"/>
      <c r="BJ1629" s="17"/>
      <c r="BK1629" s="17"/>
    </row>
    <row r="1630" spans="47:63" x14ac:dyDescent="0.25">
      <c r="AU1630" s="17"/>
      <c r="AV1630" s="17"/>
      <c r="AW1630" s="17"/>
      <c r="AX1630" s="17"/>
      <c r="AY1630" s="17"/>
      <c r="AZ1630" s="17"/>
      <c r="BA1630" s="17"/>
      <c r="BB1630" s="17"/>
      <c r="BC1630" s="17"/>
      <c r="BD1630" s="17"/>
      <c r="BE1630" s="17"/>
      <c r="BF1630" s="17"/>
      <c r="BG1630" s="17"/>
      <c r="BH1630" s="17"/>
      <c r="BI1630" s="17"/>
      <c r="BJ1630" s="17"/>
      <c r="BK1630" s="17"/>
    </row>
    <row r="1631" spans="47:63" x14ac:dyDescent="0.25">
      <c r="AU1631" s="17"/>
      <c r="AV1631" s="17"/>
      <c r="AW1631" s="17"/>
      <c r="AX1631" s="17"/>
      <c r="AY1631" s="17"/>
      <c r="AZ1631" s="17"/>
      <c r="BA1631" s="17"/>
      <c r="BB1631" s="17"/>
      <c r="BC1631" s="17"/>
      <c r="BD1631" s="17"/>
      <c r="BE1631" s="17"/>
      <c r="BF1631" s="17"/>
      <c r="BG1631" s="17"/>
      <c r="BH1631" s="17"/>
      <c r="BI1631" s="17"/>
      <c r="BJ1631" s="17"/>
      <c r="BK1631" s="17"/>
    </row>
    <row r="1632" spans="47:63" x14ac:dyDescent="0.25">
      <c r="AU1632" s="17"/>
      <c r="AV1632" s="17"/>
      <c r="AW1632" s="17"/>
      <c r="AX1632" s="17"/>
      <c r="AY1632" s="17"/>
      <c r="AZ1632" s="17"/>
      <c r="BA1632" s="17"/>
      <c r="BB1632" s="17"/>
      <c r="BC1632" s="17"/>
      <c r="BD1632" s="17"/>
      <c r="BE1632" s="17"/>
      <c r="BF1632" s="17"/>
      <c r="BG1632" s="17"/>
      <c r="BH1632" s="17"/>
      <c r="BI1632" s="17"/>
      <c r="BJ1632" s="17"/>
      <c r="BK1632" s="17"/>
    </row>
    <row r="1633" spans="47:63" x14ac:dyDescent="0.25">
      <c r="AU1633" s="17"/>
      <c r="AV1633" s="17"/>
      <c r="AW1633" s="17"/>
      <c r="AX1633" s="17"/>
      <c r="AY1633" s="17"/>
      <c r="AZ1633" s="17"/>
      <c r="BA1633" s="17"/>
      <c r="BB1633" s="17"/>
      <c r="BC1633" s="17"/>
      <c r="BD1633" s="17"/>
      <c r="BE1633" s="17"/>
      <c r="BF1633" s="17"/>
      <c r="BG1633" s="17"/>
      <c r="BH1633" s="17"/>
      <c r="BI1633" s="17"/>
      <c r="BJ1633" s="17"/>
      <c r="BK1633" s="17"/>
    </row>
    <row r="1634" spans="47:63" x14ac:dyDescent="0.25">
      <c r="AU1634" s="17"/>
      <c r="AV1634" s="17"/>
      <c r="AW1634" s="17"/>
      <c r="AX1634" s="17"/>
      <c r="AY1634" s="17"/>
      <c r="AZ1634" s="17"/>
      <c r="BA1634" s="17"/>
      <c r="BB1634" s="17"/>
      <c r="BC1634" s="17"/>
      <c r="BD1634" s="17"/>
      <c r="BE1634" s="17"/>
      <c r="BF1634" s="17"/>
      <c r="BG1634" s="17"/>
      <c r="BH1634" s="17"/>
      <c r="BI1634" s="17"/>
      <c r="BJ1634" s="17"/>
      <c r="BK1634" s="17"/>
    </row>
    <row r="1635" spans="47:63" x14ac:dyDescent="0.25">
      <c r="AU1635" s="17"/>
      <c r="AV1635" s="17"/>
      <c r="AW1635" s="17"/>
      <c r="AX1635" s="17"/>
      <c r="AY1635" s="17"/>
      <c r="AZ1635" s="17"/>
      <c r="BA1635" s="17"/>
      <c r="BB1635" s="17"/>
      <c r="BC1635" s="17"/>
      <c r="BD1635" s="17"/>
      <c r="BE1635" s="17"/>
      <c r="BF1635" s="17"/>
      <c r="BG1635" s="17"/>
      <c r="BH1635" s="17"/>
      <c r="BI1635" s="17"/>
      <c r="BJ1635" s="17"/>
      <c r="BK1635" s="17"/>
    </row>
    <row r="1636" spans="47:63" x14ac:dyDescent="0.25">
      <c r="AU1636" s="17"/>
      <c r="AV1636" s="17"/>
      <c r="AW1636" s="17"/>
      <c r="AX1636" s="17"/>
      <c r="AY1636" s="17"/>
      <c r="AZ1636" s="17"/>
      <c r="BA1636" s="17"/>
      <c r="BB1636" s="17"/>
      <c r="BC1636" s="17"/>
      <c r="BD1636" s="17"/>
      <c r="BE1636" s="17"/>
      <c r="BF1636" s="17"/>
      <c r="BG1636" s="17"/>
      <c r="BH1636" s="17"/>
      <c r="BI1636" s="17"/>
      <c r="BJ1636" s="17"/>
      <c r="BK1636" s="17"/>
    </row>
    <row r="1637" spans="47:63" x14ac:dyDescent="0.25">
      <c r="AU1637" s="17"/>
      <c r="AV1637" s="17"/>
      <c r="AW1637" s="17"/>
      <c r="AX1637" s="17"/>
      <c r="AY1637" s="17"/>
      <c r="AZ1637" s="17"/>
      <c r="BA1637" s="17"/>
      <c r="BB1637" s="17"/>
      <c r="BC1637" s="17"/>
      <c r="BD1637" s="17"/>
      <c r="BE1637" s="17"/>
      <c r="BF1637" s="17"/>
      <c r="BG1637" s="17"/>
      <c r="BH1637" s="17"/>
      <c r="BI1637" s="17"/>
      <c r="BJ1637" s="17"/>
      <c r="BK1637" s="17"/>
    </row>
    <row r="1638" spans="47:63" x14ac:dyDescent="0.25">
      <c r="AU1638" s="17"/>
      <c r="AV1638" s="17"/>
      <c r="AW1638" s="17"/>
      <c r="AX1638" s="17"/>
      <c r="AY1638" s="17"/>
      <c r="AZ1638" s="17"/>
      <c r="BA1638" s="17"/>
      <c r="BB1638" s="17"/>
      <c r="BC1638" s="17"/>
      <c r="BD1638" s="17"/>
      <c r="BE1638" s="17"/>
      <c r="BF1638" s="17"/>
      <c r="BG1638" s="17"/>
      <c r="BH1638" s="17"/>
      <c r="BI1638" s="17"/>
      <c r="BJ1638" s="17"/>
      <c r="BK1638" s="17"/>
    </row>
    <row r="1639" spans="47:63" x14ac:dyDescent="0.25">
      <c r="AU1639" s="17"/>
      <c r="AV1639" s="17"/>
      <c r="AW1639" s="17"/>
      <c r="AX1639" s="17"/>
      <c r="AY1639" s="17"/>
      <c r="AZ1639" s="17"/>
      <c r="BA1639" s="17"/>
      <c r="BB1639" s="17"/>
      <c r="BC1639" s="17"/>
      <c r="BD1639" s="17"/>
      <c r="BE1639" s="17"/>
      <c r="BF1639" s="17"/>
      <c r="BG1639" s="17"/>
      <c r="BH1639" s="17"/>
      <c r="BI1639" s="17"/>
      <c r="BJ1639" s="17"/>
      <c r="BK1639" s="17"/>
    </row>
    <row r="1640" spans="47:63" x14ac:dyDescent="0.25">
      <c r="AU1640" s="17"/>
      <c r="AV1640" s="17"/>
      <c r="AW1640" s="17"/>
      <c r="AX1640" s="17"/>
      <c r="AY1640" s="17"/>
      <c r="AZ1640" s="17"/>
      <c r="BA1640" s="17"/>
      <c r="BB1640" s="17"/>
      <c r="BC1640" s="17"/>
      <c r="BD1640" s="17"/>
      <c r="BE1640" s="17"/>
      <c r="BF1640" s="17"/>
      <c r="BG1640" s="17"/>
      <c r="BH1640" s="17"/>
      <c r="BI1640" s="17"/>
      <c r="BJ1640" s="17"/>
      <c r="BK1640" s="17"/>
    </row>
    <row r="1641" spans="47:63" x14ac:dyDescent="0.25">
      <c r="AU1641" s="17"/>
      <c r="AV1641" s="17"/>
      <c r="AW1641" s="17"/>
      <c r="AX1641" s="17"/>
      <c r="AY1641" s="17"/>
      <c r="AZ1641" s="17"/>
      <c r="BA1641" s="17"/>
      <c r="BB1641" s="17"/>
      <c r="BC1641" s="17"/>
      <c r="BD1641" s="17"/>
      <c r="BE1641" s="17"/>
      <c r="BF1641" s="17"/>
      <c r="BG1641" s="17"/>
      <c r="BH1641" s="17"/>
      <c r="BI1641" s="17"/>
      <c r="BJ1641" s="17"/>
      <c r="BK1641" s="17"/>
    </row>
    <row r="1642" spans="47:63" x14ac:dyDescent="0.25">
      <c r="AU1642" s="17"/>
      <c r="AV1642" s="17"/>
      <c r="AW1642" s="17"/>
      <c r="AX1642" s="17"/>
      <c r="AY1642" s="17"/>
      <c r="AZ1642" s="17"/>
      <c r="BA1642" s="17"/>
      <c r="BB1642" s="17"/>
      <c r="BC1642" s="17"/>
      <c r="BD1642" s="17"/>
      <c r="BE1642" s="17"/>
      <c r="BF1642" s="17"/>
      <c r="BG1642" s="17"/>
      <c r="BH1642" s="17"/>
      <c r="BI1642" s="17"/>
      <c r="BJ1642" s="17"/>
      <c r="BK1642" s="17"/>
    </row>
    <row r="1643" spans="47:63" x14ac:dyDescent="0.25">
      <c r="AU1643" s="17"/>
      <c r="AV1643" s="17"/>
      <c r="AW1643" s="17"/>
      <c r="AX1643" s="17"/>
      <c r="AY1643" s="17"/>
      <c r="AZ1643" s="17"/>
      <c r="BA1643" s="17"/>
      <c r="BB1643" s="17"/>
      <c r="BC1643" s="17"/>
      <c r="BD1643" s="17"/>
      <c r="BE1643" s="17"/>
      <c r="BF1643" s="17"/>
      <c r="BG1643" s="17"/>
      <c r="BH1643" s="17"/>
      <c r="BI1643" s="17"/>
      <c r="BJ1643" s="17"/>
      <c r="BK1643" s="17"/>
    </row>
    <row r="1644" spans="47:63" x14ac:dyDescent="0.25">
      <c r="AU1644" s="17"/>
      <c r="AV1644" s="17"/>
      <c r="AW1644" s="17"/>
      <c r="AX1644" s="17"/>
      <c r="AY1644" s="17"/>
      <c r="AZ1644" s="17"/>
      <c r="BA1644" s="17"/>
      <c r="BB1644" s="17"/>
      <c r="BC1644" s="17"/>
      <c r="BD1644" s="17"/>
      <c r="BE1644" s="17"/>
      <c r="BF1644" s="17"/>
      <c r="BG1644" s="17"/>
      <c r="BH1644" s="17"/>
      <c r="BI1644" s="17"/>
      <c r="BJ1644" s="17"/>
      <c r="BK1644" s="17"/>
    </row>
    <row r="1645" spans="47:63" x14ac:dyDescent="0.25">
      <c r="AU1645" s="17"/>
      <c r="AV1645" s="17"/>
      <c r="AW1645" s="17"/>
      <c r="AX1645" s="17"/>
      <c r="AY1645" s="17"/>
      <c r="AZ1645" s="17"/>
      <c r="BA1645" s="17"/>
      <c r="BB1645" s="17"/>
      <c r="BC1645" s="17"/>
      <c r="BD1645" s="17"/>
      <c r="BE1645" s="17"/>
      <c r="BF1645" s="17"/>
      <c r="BG1645" s="17"/>
      <c r="BH1645" s="17"/>
      <c r="BI1645" s="17"/>
      <c r="BJ1645" s="17"/>
      <c r="BK1645" s="17"/>
    </row>
    <row r="1646" spans="47:63" x14ac:dyDescent="0.25">
      <c r="AU1646" s="17"/>
      <c r="AV1646" s="17"/>
      <c r="AW1646" s="17"/>
      <c r="AX1646" s="17"/>
      <c r="AY1646" s="17"/>
      <c r="AZ1646" s="17"/>
      <c r="BA1646" s="17"/>
      <c r="BB1646" s="17"/>
      <c r="BC1646" s="17"/>
      <c r="BD1646" s="17"/>
      <c r="BE1646" s="17"/>
      <c r="BF1646" s="17"/>
      <c r="BG1646" s="17"/>
      <c r="BH1646" s="17"/>
      <c r="BI1646" s="17"/>
      <c r="BJ1646" s="17"/>
      <c r="BK1646" s="17"/>
    </row>
    <row r="1647" spans="47:63" x14ac:dyDescent="0.25">
      <c r="AU1647" s="17"/>
      <c r="AV1647" s="17"/>
      <c r="AW1647" s="17"/>
      <c r="AX1647" s="17"/>
      <c r="AY1647" s="17"/>
      <c r="AZ1647" s="17"/>
      <c r="BA1647" s="17"/>
      <c r="BB1647" s="17"/>
      <c r="BC1647" s="17"/>
      <c r="BD1647" s="17"/>
      <c r="BE1647" s="17"/>
      <c r="BF1647" s="17"/>
      <c r="BG1647" s="17"/>
      <c r="BH1647" s="17"/>
      <c r="BI1647" s="17"/>
      <c r="BJ1647" s="17"/>
      <c r="BK1647" s="17"/>
    </row>
    <row r="1648" spans="47:63" x14ac:dyDescent="0.25">
      <c r="AU1648" s="17"/>
      <c r="AV1648" s="17"/>
      <c r="AW1648" s="17"/>
      <c r="AX1648" s="17"/>
      <c r="AY1648" s="17"/>
      <c r="AZ1648" s="17"/>
      <c r="BA1648" s="17"/>
      <c r="BB1648" s="17"/>
      <c r="BC1648" s="17"/>
      <c r="BD1648" s="17"/>
      <c r="BE1648" s="17"/>
      <c r="BF1648" s="17"/>
      <c r="BG1648" s="17"/>
      <c r="BH1648" s="17"/>
      <c r="BI1648" s="17"/>
      <c r="BJ1648" s="17"/>
      <c r="BK1648" s="17"/>
    </row>
    <row r="1649" spans="47:63" x14ac:dyDescent="0.25">
      <c r="AU1649" s="17"/>
      <c r="AV1649" s="17"/>
      <c r="AW1649" s="17"/>
      <c r="AX1649" s="17"/>
      <c r="AY1649" s="17"/>
      <c r="AZ1649" s="17"/>
      <c r="BA1649" s="17"/>
      <c r="BB1649" s="17"/>
      <c r="BC1649" s="17"/>
      <c r="BD1649" s="17"/>
      <c r="BE1649" s="17"/>
      <c r="BF1649" s="17"/>
      <c r="BG1649" s="17"/>
      <c r="BH1649" s="17"/>
      <c r="BI1649" s="17"/>
      <c r="BJ1649" s="17"/>
      <c r="BK1649" s="17"/>
    </row>
    <row r="1650" spans="47:63" x14ac:dyDescent="0.25">
      <c r="AU1650" s="17"/>
      <c r="AV1650" s="17"/>
      <c r="AW1650" s="17"/>
      <c r="AX1650" s="17"/>
      <c r="AY1650" s="17"/>
      <c r="AZ1650" s="17"/>
      <c r="BA1650" s="17"/>
      <c r="BB1650" s="17"/>
      <c r="BC1650" s="17"/>
      <c r="BD1650" s="17"/>
      <c r="BE1650" s="17"/>
      <c r="BF1650" s="17"/>
      <c r="BG1650" s="17"/>
      <c r="BH1650" s="17"/>
      <c r="BI1650" s="17"/>
      <c r="BJ1650" s="17"/>
      <c r="BK1650" s="17"/>
    </row>
    <row r="1651" spans="47:63" x14ac:dyDescent="0.25">
      <c r="AU1651" s="17"/>
      <c r="AV1651" s="17"/>
      <c r="AW1651" s="17"/>
      <c r="AX1651" s="17"/>
      <c r="AY1651" s="17"/>
      <c r="AZ1651" s="17"/>
      <c r="BA1651" s="17"/>
      <c r="BB1651" s="17"/>
      <c r="BC1651" s="17"/>
      <c r="BD1651" s="17"/>
      <c r="BE1651" s="17"/>
      <c r="BF1651" s="17"/>
      <c r="BG1651" s="17"/>
      <c r="BH1651" s="17"/>
      <c r="BI1651" s="17"/>
      <c r="BJ1651" s="17"/>
      <c r="BK1651" s="17"/>
    </row>
    <row r="1652" spans="47:63" x14ac:dyDescent="0.25">
      <c r="AU1652" s="17"/>
      <c r="AV1652" s="17"/>
      <c r="AW1652" s="17"/>
      <c r="AX1652" s="17"/>
      <c r="AY1652" s="17"/>
      <c r="AZ1652" s="17"/>
      <c r="BA1652" s="17"/>
      <c r="BB1652" s="17"/>
      <c r="BC1652" s="17"/>
      <c r="BD1652" s="17"/>
      <c r="BE1652" s="17"/>
      <c r="BF1652" s="17"/>
      <c r="BG1652" s="17"/>
      <c r="BH1652" s="17"/>
      <c r="BI1652" s="17"/>
      <c r="BJ1652" s="17"/>
      <c r="BK1652" s="17"/>
    </row>
    <row r="1653" spans="47:63" x14ac:dyDescent="0.25">
      <c r="AU1653" s="17"/>
      <c r="AV1653" s="17"/>
      <c r="AW1653" s="17"/>
      <c r="AX1653" s="17"/>
      <c r="AY1653" s="17"/>
      <c r="AZ1653" s="17"/>
      <c r="BA1653" s="17"/>
      <c r="BB1653" s="17"/>
      <c r="BC1653" s="17"/>
      <c r="BD1653" s="17"/>
      <c r="BE1653" s="17"/>
      <c r="BF1653" s="17"/>
      <c r="BG1653" s="17"/>
      <c r="BH1653" s="17"/>
      <c r="BI1653" s="17"/>
      <c r="BJ1653" s="17"/>
      <c r="BK1653" s="17"/>
    </row>
    <row r="1654" spans="47:63" x14ac:dyDescent="0.25">
      <c r="AU1654" s="17"/>
      <c r="AV1654" s="17"/>
      <c r="AW1654" s="17"/>
      <c r="AX1654" s="17"/>
      <c r="AY1654" s="17"/>
      <c r="AZ1654" s="17"/>
      <c r="BA1654" s="17"/>
      <c r="BB1654" s="17"/>
      <c r="BC1654" s="17"/>
      <c r="BD1654" s="17"/>
      <c r="BE1654" s="17"/>
      <c r="BF1654" s="17"/>
      <c r="BG1654" s="17"/>
      <c r="BH1654" s="17"/>
      <c r="BI1654" s="17"/>
      <c r="BJ1654" s="17"/>
      <c r="BK1654" s="17"/>
    </row>
    <row r="1655" spans="47:63" x14ac:dyDescent="0.25">
      <c r="AU1655" s="17"/>
      <c r="AV1655" s="17"/>
      <c r="AW1655" s="17"/>
      <c r="AX1655" s="17"/>
      <c r="AY1655" s="17"/>
      <c r="AZ1655" s="17"/>
      <c r="BA1655" s="17"/>
      <c r="BB1655" s="17"/>
      <c r="BC1655" s="17"/>
      <c r="BD1655" s="17"/>
      <c r="BE1655" s="17"/>
      <c r="BF1655" s="17"/>
      <c r="BG1655" s="17"/>
      <c r="BH1655" s="17"/>
      <c r="BI1655" s="17"/>
      <c r="BJ1655" s="17"/>
      <c r="BK1655" s="17"/>
    </row>
    <row r="1656" spans="47:63" x14ac:dyDescent="0.25">
      <c r="AU1656" s="17"/>
      <c r="AV1656" s="17"/>
      <c r="AW1656" s="17"/>
      <c r="AX1656" s="17"/>
      <c r="AY1656" s="17"/>
      <c r="AZ1656" s="17"/>
      <c r="BA1656" s="17"/>
      <c r="BB1656" s="17"/>
      <c r="BC1656" s="17"/>
      <c r="BD1656" s="17"/>
      <c r="BE1656" s="17"/>
      <c r="BF1656" s="17"/>
      <c r="BG1656" s="17"/>
      <c r="BH1656" s="17"/>
      <c r="BI1656" s="17"/>
      <c r="BJ1656" s="17"/>
      <c r="BK1656" s="17"/>
    </row>
    <row r="1657" spans="47:63" x14ac:dyDescent="0.25">
      <c r="AU1657" s="17"/>
      <c r="AV1657" s="17"/>
      <c r="AW1657" s="17"/>
      <c r="AX1657" s="17"/>
      <c r="AY1657" s="17"/>
      <c r="AZ1657" s="17"/>
      <c r="BA1657" s="17"/>
      <c r="BB1657" s="17"/>
      <c r="BC1657" s="17"/>
      <c r="BD1657" s="17"/>
      <c r="BE1657" s="17"/>
      <c r="BF1657" s="17"/>
      <c r="BG1657" s="17"/>
      <c r="BH1657" s="17"/>
      <c r="BI1657" s="17"/>
      <c r="BJ1657" s="17"/>
      <c r="BK1657" s="17"/>
    </row>
    <row r="1658" spans="47:63" x14ac:dyDescent="0.25">
      <c r="AU1658" s="17"/>
      <c r="AV1658" s="17"/>
      <c r="AW1658" s="17"/>
      <c r="AX1658" s="17"/>
      <c r="AY1658" s="17"/>
      <c r="AZ1658" s="17"/>
      <c r="BA1658" s="17"/>
      <c r="BB1658" s="17"/>
      <c r="BC1658" s="17"/>
      <c r="BD1658" s="17"/>
      <c r="BE1658" s="17"/>
      <c r="BF1658" s="17"/>
      <c r="BG1658" s="17"/>
      <c r="BH1658" s="17"/>
      <c r="BI1658" s="17"/>
      <c r="BJ1658" s="17"/>
      <c r="BK1658" s="17"/>
    </row>
    <row r="1659" spans="47:63" x14ac:dyDescent="0.25">
      <c r="AU1659" s="17"/>
      <c r="AV1659" s="17"/>
      <c r="AW1659" s="17"/>
      <c r="AX1659" s="17"/>
      <c r="AY1659" s="17"/>
      <c r="AZ1659" s="17"/>
      <c r="BA1659" s="17"/>
      <c r="BB1659" s="17"/>
      <c r="BC1659" s="17"/>
      <c r="BD1659" s="17"/>
      <c r="BE1659" s="17"/>
      <c r="BF1659" s="17"/>
      <c r="BG1659" s="17"/>
      <c r="BH1659" s="17"/>
      <c r="BI1659" s="17"/>
      <c r="BJ1659" s="17"/>
      <c r="BK1659" s="17"/>
    </row>
    <row r="1660" spans="47:63" x14ac:dyDescent="0.25">
      <c r="AU1660" s="17"/>
      <c r="AV1660" s="17"/>
      <c r="AW1660" s="17"/>
      <c r="AX1660" s="17"/>
      <c r="AY1660" s="17"/>
      <c r="AZ1660" s="17"/>
      <c r="BA1660" s="17"/>
      <c r="BB1660" s="17"/>
      <c r="BC1660" s="17"/>
      <c r="BD1660" s="17"/>
      <c r="BE1660" s="17"/>
      <c r="BF1660" s="17"/>
      <c r="BG1660" s="17"/>
      <c r="BH1660" s="17"/>
      <c r="BI1660" s="17"/>
      <c r="BJ1660" s="17"/>
      <c r="BK1660" s="17"/>
    </row>
    <row r="1661" spans="47:63" x14ac:dyDescent="0.25">
      <c r="AU1661" s="17"/>
      <c r="AV1661" s="17"/>
      <c r="AW1661" s="17"/>
      <c r="AX1661" s="17"/>
      <c r="AY1661" s="17"/>
      <c r="AZ1661" s="17"/>
      <c r="BA1661" s="17"/>
      <c r="BB1661" s="17"/>
      <c r="BC1661" s="17"/>
      <c r="BD1661" s="17"/>
      <c r="BE1661" s="17"/>
      <c r="BF1661" s="17"/>
      <c r="BG1661" s="17"/>
      <c r="BH1661" s="17"/>
      <c r="BI1661" s="17"/>
      <c r="BJ1661" s="17"/>
      <c r="BK1661" s="17"/>
    </row>
    <row r="1662" spans="47:63" x14ac:dyDescent="0.25">
      <c r="AU1662" s="17"/>
      <c r="AV1662" s="17"/>
      <c r="AW1662" s="17"/>
      <c r="AX1662" s="17"/>
      <c r="AY1662" s="17"/>
      <c r="AZ1662" s="17"/>
      <c r="BA1662" s="17"/>
      <c r="BB1662" s="17"/>
      <c r="BC1662" s="17"/>
      <c r="BD1662" s="17"/>
      <c r="BE1662" s="17"/>
      <c r="BF1662" s="17"/>
      <c r="BG1662" s="17"/>
      <c r="BH1662" s="17"/>
      <c r="BI1662" s="17"/>
      <c r="BJ1662" s="17"/>
      <c r="BK1662" s="17"/>
    </row>
    <row r="1663" spans="47:63" x14ac:dyDescent="0.25">
      <c r="AU1663" s="17"/>
      <c r="AV1663" s="17"/>
      <c r="AW1663" s="17"/>
      <c r="AX1663" s="17"/>
      <c r="AY1663" s="17"/>
      <c r="AZ1663" s="17"/>
      <c r="BA1663" s="17"/>
      <c r="BB1663" s="17"/>
      <c r="BC1663" s="17"/>
      <c r="BD1663" s="17"/>
      <c r="BE1663" s="17"/>
      <c r="BF1663" s="17"/>
      <c r="BG1663" s="17"/>
      <c r="BH1663" s="17"/>
      <c r="BI1663" s="17"/>
      <c r="BJ1663" s="17"/>
      <c r="BK1663" s="17"/>
    </row>
    <row r="1664" spans="47:63" x14ac:dyDescent="0.25">
      <c r="AU1664" s="17"/>
      <c r="AV1664" s="17"/>
      <c r="AW1664" s="17"/>
      <c r="AX1664" s="17"/>
      <c r="AY1664" s="17"/>
      <c r="AZ1664" s="17"/>
      <c r="BA1664" s="17"/>
      <c r="BB1664" s="17"/>
      <c r="BC1664" s="17"/>
      <c r="BD1664" s="17"/>
      <c r="BE1664" s="17"/>
      <c r="BF1664" s="17"/>
      <c r="BG1664" s="17"/>
      <c r="BH1664" s="17"/>
      <c r="BI1664" s="17"/>
      <c r="BJ1664" s="17"/>
      <c r="BK1664" s="17"/>
    </row>
    <row r="1665" spans="47:63" x14ac:dyDescent="0.25">
      <c r="AU1665" s="17"/>
      <c r="AV1665" s="17"/>
      <c r="AW1665" s="17"/>
      <c r="AX1665" s="17"/>
      <c r="AY1665" s="17"/>
      <c r="AZ1665" s="17"/>
      <c r="BA1665" s="17"/>
      <c r="BB1665" s="17"/>
      <c r="BC1665" s="17"/>
      <c r="BD1665" s="17"/>
      <c r="BE1665" s="17"/>
      <c r="BF1665" s="17"/>
      <c r="BG1665" s="17"/>
      <c r="BH1665" s="17"/>
      <c r="BI1665" s="17"/>
      <c r="BJ1665" s="17"/>
      <c r="BK1665" s="17"/>
    </row>
    <row r="1666" spans="47:63" x14ac:dyDescent="0.25">
      <c r="AU1666" s="17"/>
      <c r="AV1666" s="17"/>
      <c r="AW1666" s="17"/>
      <c r="AX1666" s="17"/>
      <c r="AY1666" s="17"/>
      <c r="AZ1666" s="17"/>
      <c r="BA1666" s="17"/>
      <c r="BB1666" s="17"/>
      <c r="BC1666" s="17"/>
      <c r="BD1666" s="17"/>
      <c r="BE1666" s="17"/>
      <c r="BF1666" s="17"/>
      <c r="BG1666" s="17"/>
      <c r="BH1666" s="17"/>
      <c r="BI1666" s="17"/>
      <c r="BJ1666" s="17"/>
      <c r="BK1666" s="17"/>
    </row>
    <row r="1667" spans="47:63" x14ac:dyDescent="0.25">
      <c r="AU1667" s="17"/>
      <c r="AV1667" s="17"/>
      <c r="AW1667" s="17"/>
      <c r="AX1667" s="17"/>
      <c r="AY1667" s="17"/>
      <c r="AZ1667" s="17"/>
      <c r="BA1667" s="17"/>
      <c r="BB1667" s="17"/>
      <c r="BC1667" s="17"/>
      <c r="BD1667" s="17"/>
      <c r="BE1667" s="17"/>
      <c r="BF1667" s="17"/>
      <c r="BG1667" s="17"/>
      <c r="BH1667" s="17"/>
      <c r="BI1667" s="17"/>
      <c r="BJ1667" s="17"/>
      <c r="BK1667" s="17"/>
    </row>
    <row r="1668" spans="47:63" x14ac:dyDescent="0.25">
      <c r="AU1668" s="17"/>
      <c r="AV1668" s="17"/>
      <c r="AW1668" s="17"/>
      <c r="AX1668" s="17"/>
      <c r="AY1668" s="17"/>
      <c r="AZ1668" s="17"/>
      <c r="BA1668" s="17"/>
      <c r="BB1668" s="17"/>
      <c r="BC1668" s="17"/>
      <c r="BD1668" s="17"/>
      <c r="BE1668" s="17"/>
      <c r="BF1668" s="17"/>
      <c r="BG1668" s="17"/>
      <c r="BH1668" s="17"/>
      <c r="BI1668" s="17"/>
      <c r="BJ1668" s="17"/>
      <c r="BK1668" s="17"/>
    </row>
    <row r="1669" spans="47:63" x14ac:dyDescent="0.25">
      <c r="AU1669" s="17"/>
      <c r="AV1669" s="17"/>
      <c r="AW1669" s="17"/>
      <c r="AX1669" s="17"/>
      <c r="AY1669" s="17"/>
      <c r="AZ1669" s="17"/>
      <c r="BA1669" s="17"/>
      <c r="BB1669" s="17"/>
      <c r="BC1669" s="17"/>
      <c r="BD1669" s="17"/>
      <c r="BE1669" s="17"/>
      <c r="BF1669" s="17"/>
      <c r="BG1669" s="17"/>
      <c r="BH1669" s="17"/>
      <c r="BI1669" s="17"/>
      <c r="BJ1669" s="17"/>
      <c r="BK1669" s="17"/>
    </row>
    <row r="1670" spans="47:63" x14ac:dyDescent="0.25">
      <c r="AU1670" s="17"/>
      <c r="AV1670" s="17"/>
      <c r="AW1670" s="17"/>
      <c r="AX1670" s="17"/>
      <c r="AY1670" s="17"/>
      <c r="AZ1670" s="17"/>
      <c r="BA1670" s="17"/>
      <c r="BB1670" s="17"/>
      <c r="BC1670" s="17"/>
      <c r="BD1670" s="17"/>
      <c r="BE1670" s="17"/>
      <c r="BF1670" s="17"/>
      <c r="BG1670" s="17"/>
      <c r="BH1670" s="17"/>
      <c r="BI1670" s="17"/>
      <c r="BJ1670" s="17"/>
      <c r="BK1670" s="17"/>
    </row>
    <row r="1671" spans="47:63" x14ac:dyDescent="0.25">
      <c r="AU1671" s="17"/>
      <c r="AV1671" s="17"/>
      <c r="AW1671" s="17"/>
      <c r="AX1671" s="17"/>
      <c r="AY1671" s="17"/>
      <c r="AZ1671" s="17"/>
      <c r="BA1671" s="17"/>
      <c r="BB1671" s="17"/>
      <c r="BC1671" s="17"/>
      <c r="BD1671" s="17"/>
      <c r="BE1671" s="17"/>
      <c r="BF1671" s="17"/>
      <c r="BG1671" s="17"/>
      <c r="BH1671" s="17"/>
      <c r="BI1671" s="17"/>
      <c r="BJ1671" s="17"/>
      <c r="BK1671" s="17"/>
    </row>
    <row r="1672" spans="47:63" x14ac:dyDescent="0.25">
      <c r="AU1672" s="17"/>
      <c r="AV1672" s="17"/>
      <c r="AW1672" s="17"/>
      <c r="AX1672" s="17"/>
      <c r="AY1672" s="17"/>
      <c r="AZ1672" s="17"/>
      <c r="BA1672" s="17"/>
      <c r="BB1672" s="17"/>
      <c r="BC1672" s="17"/>
      <c r="BD1672" s="17"/>
      <c r="BE1672" s="17"/>
      <c r="BF1672" s="17"/>
      <c r="BG1672" s="17"/>
      <c r="BH1672" s="17"/>
      <c r="BI1672" s="17"/>
      <c r="BJ1672" s="17"/>
      <c r="BK1672" s="17"/>
    </row>
    <row r="1673" spans="47:63" x14ac:dyDescent="0.25">
      <c r="AU1673" s="17"/>
      <c r="AV1673" s="17"/>
      <c r="AW1673" s="17"/>
      <c r="AX1673" s="17"/>
      <c r="AY1673" s="17"/>
      <c r="AZ1673" s="17"/>
      <c r="BA1673" s="17"/>
      <c r="BB1673" s="17"/>
      <c r="BC1673" s="17"/>
      <c r="BD1673" s="17"/>
      <c r="BE1673" s="17"/>
      <c r="BF1673" s="17"/>
      <c r="BG1673" s="17"/>
      <c r="BH1673" s="17"/>
      <c r="BI1673" s="17"/>
      <c r="BJ1673" s="17"/>
      <c r="BK1673" s="17"/>
    </row>
    <row r="1674" spans="47:63" x14ac:dyDescent="0.25">
      <c r="AU1674" s="17"/>
      <c r="AV1674" s="17"/>
      <c r="AW1674" s="17"/>
      <c r="AX1674" s="17"/>
      <c r="AY1674" s="17"/>
      <c r="AZ1674" s="17"/>
      <c r="BA1674" s="17"/>
      <c r="BB1674" s="17"/>
      <c r="BC1674" s="17"/>
      <c r="BD1674" s="17"/>
      <c r="BE1674" s="17"/>
      <c r="BF1674" s="17"/>
      <c r="BG1674" s="17"/>
      <c r="BH1674" s="17"/>
      <c r="BI1674" s="17"/>
      <c r="BJ1674" s="17"/>
      <c r="BK1674" s="17"/>
    </row>
    <row r="1675" spans="47:63" x14ac:dyDescent="0.25">
      <c r="AU1675" s="17"/>
      <c r="AV1675" s="17"/>
      <c r="AW1675" s="17"/>
      <c r="AX1675" s="17"/>
      <c r="AY1675" s="17"/>
      <c r="AZ1675" s="17"/>
      <c r="BA1675" s="17"/>
      <c r="BB1675" s="17"/>
      <c r="BC1675" s="17"/>
      <c r="BD1675" s="17"/>
      <c r="BE1675" s="17"/>
      <c r="BF1675" s="17"/>
      <c r="BG1675" s="17"/>
      <c r="BH1675" s="17"/>
      <c r="BI1675" s="17"/>
      <c r="BJ1675" s="17"/>
      <c r="BK1675" s="17"/>
    </row>
    <row r="1676" spans="47:63" x14ac:dyDescent="0.25">
      <c r="AU1676" s="17"/>
      <c r="AV1676" s="17"/>
      <c r="AW1676" s="17"/>
      <c r="AX1676" s="17"/>
      <c r="AY1676" s="17"/>
      <c r="AZ1676" s="17"/>
      <c r="BA1676" s="17"/>
      <c r="BB1676" s="17"/>
      <c r="BC1676" s="17"/>
      <c r="BD1676" s="17"/>
      <c r="BE1676" s="17"/>
      <c r="BF1676" s="17"/>
      <c r="BG1676" s="17"/>
      <c r="BH1676" s="17"/>
      <c r="BI1676" s="17"/>
      <c r="BJ1676" s="17"/>
      <c r="BK1676" s="17"/>
    </row>
    <row r="1677" spans="47:63" x14ac:dyDescent="0.25">
      <c r="AU1677" s="17"/>
      <c r="AV1677" s="17"/>
      <c r="AW1677" s="17"/>
      <c r="AX1677" s="17"/>
      <c r="AY1677" s="17"/>
      <c r="AZ1677" s="17"/>
      <c r="BA1677" s="17"/>
      <c r="BB1677" s="17"/>
      <c r="BC1677" s="17"/>
      <c r="BD1677" s="17"/>
      <c r="BE1677" s="17"/>
      <c r="BF1677" s="17"/>
      <c r="BG1677" s="17"/>
      <c r="BH1677" s="17"/>
      <c r="BI1677" s="17"/>
      <c r="BJ1677" s="17"/>
      <c r="BK1677" s="17"/>
    </row>
    <row r="1678" spans="47:63" x14ac:dyDescent="0.25">
      <c r="AU1678" s="17"/>
      <c r="AV1678" s="17"/>
      <c r="AW1678" s="17"/>
      <c r="AX1678" s="17"/>
      <c r="AY1678" s="17"/>
      <c r="AZ1678" s="17"/>
      <c r="BA1678" s="17"/>
      <c r="BB1678" s="17"/>
      <c r="BC1678" s="17"/>
      <c r="BD1678" s="17"/>
      <c r="BE1678" s="17"/>
      <c r="BF1678" s="17"/>
      <c r="BG1678" s="17"/>
      <c r="BH1678" s="17"/>
      <c r="BI1678" s="17"/>
      <c r="BJ1678" s="17"/>
      <c r="BK1678" s="17"/>
    </row>
    <row r="1679" spans="47:63" x14ac:dyDescent="0.25">
      <c r="AU1679" s="17"/>
      <c r="AV1679" s="17"/>
      <c r="AW1679" s="17"/>
      <c r="AX1679" s="17"/>
      <c r="AY1679" s="17"/>
      <c r="AZ1679" s="17"/>
      <c r="BA1679" s="17"/>
      <c r="BB1679" s="17"/>
      <c r="BC1679" s="17"/>
      <c r="BD1679" s="17"/>
      <c r="BE1679" s="17"/>
      <c r="BF1679" s="17"/>
      <c r="BG1679" s="17"/>
      <c r="BH1679" s="17"/>
      <c r="BI1679" s="17"/>
      <c r="BJ1679" s="17"/>
      <c r="BK1679" s="17"/>
    </row>
    <row r="1680" spans="47:63" x14ac:dyDescent="0.25">
      <c r="AU1680" s="17"/>
      <c r="AV1680" s="17"/>
      <c r="AW1680" s="17"/>
      <c r="AX1680" s="17"/>
      <c r="AY1680" s="17"/>
      <c r="AZ1680" s="17"/>
      <c r="BA1680" s="17"/>
      <c r="BB1680" s="17"/>
      <c r="BC1680" s="17"/>
      <c r="BD1680" s="17"/>
      <c r="BE1680" s="17"/>
      <c r="BF1680" s="17"/>
      <c r="BG1680" s="17"/>
      <c r="BH1680" s="17"/>
      <c r="BI1680" s="17"/>
      <c r="BJ1680" s="17"/>
      <c r="BK1680" s="17"/>
    </row>
    <row r="1681" spans="47:63" x14ac:dyDescent="0.25">
      <c r="AU1681" s="17"/>
      <c r="AV1681" s="17"/>
      <c r="AW1681" s="17"/>
      <c r="AX1681" s="17"/>
      <c r="AY1681" s="17"/>
      <c r="AZ1681" s="17"/>
      <c r="BA1681" s="17"/>
      <c r="BB1681" s="17"/>
      <c r="BC1681" s="17"/>
      <c r="BD1681" s="17"/>
      <c r="BE1681" s="17"/>
      <c r="BF1681" s="17"/>
      <c r="BG1681" s="17"/>
      <c r="BH1681" s="17"/>
      <c r="BI1681" s="17"/>
      <c r="BJ1681" s="17"/>
      <c r="BK1681" s="17"/>
    </row>
    <row r="1682" spans="47:63" x14ac:dyDescent="0.25">
      <c r="AU1682" s="17"/>
      <c r="AV1682" s="17"/>
      <c r="AW1682" s="17"/>
      <c r="AX1682" s="17"/>
      <c r="AY1682" s="17"/>
      <c r="AZ1682" s="17"/>
      <c r="BA1682" s="17"/>
      <c r="BB1682" s="17"/>
      <c r="BC1682" s="17"/>
      <c r="BD1682" s="17"/>
      <c r="BE1682" s="17"/>
      <c r="BF1682" s="17"/>
      <c r="BG1682" s="17"/>
      <c r="BH1682" s="17"/>
      <c r="BI1682" s="17"/>
      <c r="BJ1682" s="17"/>
      <c r="BK1682" s="17"/>
    </row>
    <row r="1683" spans="47:63" x14ac:dyDescent="0.25">
      <c r="AU1683" s="17"/>
      <c r="AV1683" s="17"/>
      <c r="AW1683" s="17"/>
      <c r="AX1683" s="17"/>
      <c r="AY1683" s="17"/>
      <c r="AZ1683" s="17"/>
      <c r="BA1683" s="17"/>
      <c r="BB1683" s="17"/>
      <c r="BC1683" s="17"/>
      <c r="BD1683" s="17"/>
      <c r="BE1683" s="17"/>
      <c r="BF1683" s="17"/>
      <c r="BG1683" s="17"/>
      <c r="BH1683" s="17"/>
      <c r="BI1683" s="17"/>
      <c r="BJ1683" s="17"/>
      <c r="BK1683" s="17"/>
    </row>
    <row r="1684" spans="47:63" x14ac:dyDescent="0.25">
      <c r="AU1684" s="17"/>
      <c r="AV1684" s="17"/>
      <c r="AW1684" s="17"/>
      <c r="AX1684" s="17"/>
      <c r="AY1684" s="17"/>
      <c r="AZ1684" s="17"/>
      <c r="BA1684" s="17"/>
      <c r="BB1684" s="17"/>
      <c r="BC1684" s="17"/>
      <c r="BD1684" s="17"/>
      <c r="BE1684" s="17"/>
      <c r="BF1684" s="17"/>
      <c r="BG1684" s="17"/>
      <c r="BH1684" s="17"/>
      <c r="BI1684" s="17"/>
      <c r="BJ1684" s="17"/>
      <c r="BK1684" s="17"/>
    </row>
    <row r="1685" spans="47:63" x14ac:dyDescent="0.25">
      <c r="AU1685" s="17"/>
      <c r="AV1685" s="17"/>
      <c r="AW1685" s="17"/>
      <c r="AX1685" s="17"/>
      <c r="AY1685" s="17"/>
      <c r="AZ1685" s="17"/>
      <c r="BA1685" s="17"/>
      <c r="BB1685" s="17"/>
      <c r="BC1685" s="17"/>
      <c r="BD1685" s="17"/>
      <c r="BE1685" s="17"/>
      <c r="BF1685" s="17"/>
      <c r="BG1685" s="17"/>
      <c r="BH1685" s="17"/>
      <c r="BI1685" s="17"/>
      <c r="BJ1685" s="17"/>
      <c r="BK1685" s="17"/>
    </row>
    <row r="1686" spans="47:63" x14ac:dyDescent="0.25">
      <c r="AU1686" s="17"/>
      <c r="AV1686" s="17"/>
      <c r="AW1686" s="17"/>
      <c r="AX1686" s="17"/>
      <c r="AY1686" s="17"/>
      <c r="AZ1686" s="17"/>
      <c r="BA1686" s="17"/>
      <c r="BB1686" s="17"/>
      <c r="BC1686" s="17"/>
      <c r="BD1686" s="17"/>
      <c r="BE1686" s="17"/>
      <c r="BF1686" s="17"/>
      <c r="BG1686" s="17"/>
      <c r="BH1686" s="17"/>
      <c r="BI1686" s="17"/>
      <c r="BJ1686" s="17"/>
      <c r="BK1686" s="17"/>
    </row>
    <row r="1687" spans="47:63" x14ac:dyDescent="0.25">
      <c r="AU1687" s="17"/>
      <c r="AV1687" s="17"/>
      <c r="AW1687" s="17"/>
      <c r="AX1687" s="17"/>
      <c r="AY1687" s="17"/>
      <c r="AZ1687" s="17"/>
      <c r="BA1687" s="17"/>
      <c r="BB1687" s="17"/>
      <c r="BC1687" s="17"/>
      <c r="BD1687" s="17"/>
      <c r="BE1687" s="17"/>
      <c r="BF1687" s="17"/>
      <c r="BG1687" s="17"/>
      <c r="BH1687" s="17"/>
      <c r="BI1687" s="17"/>
      <c r="BJ1687" s="17"/>
      <c r="BK1687" s="17"/>
    </row>
    <row r="1688" spans="47:63" x14ac:dyDescent="0.25">
      <c r="AU1688" s="17"/>
      <c r="AV1688" s="17"/>
      <c r="AW1688" s="17"/>
      <c r="AX1688" s="17"/>
      <c r="AY1688" s="17"/>
      <c r="AZ1688" s="17"/>
      <c r="BA1688" s="17"/>
      <c r="BB1688" s="17"/>
      <c r="BC1688" s="17"/>
      <c r="BD1688" s="17"/>
      <c r="BE1688" s="17"/>
      <c r="BF1688" s="17"/>
      <c r="BG1688" s="17"/>
      <c r="BH1688" s="17"/>
      <c r="BI1688" s="17"/>
      <c r="BJ1688" s="17"/>
      <c r="BK1688" s="17"/>
    </row>
    <row r="1689" spans="47:63" x14ac:dyDescent="0.25">
      <c r="AU1689" s="17"/>
      <c r="AV1689" s="17"/>
      <c r="AW1689" s="17"/>
      <c r="AX1689" s="17"/>
      <c r="AY1689" s="17"/>
      <c r="AZ1689" s="17"/>
      <c r="BA1689" s="17"/>
      <c r="BB1689" s="17"/>
      <c r="BC1689" s="17"/>
      <c r="BD1689" s="17"/>
      <c r="BE1689" s="17"/>
      <c r="BF1689" s="17"/>
      <c r="BG1689" s="17"/>
      <c r="BH1689" s="17"/>
      <c r="BI1689" s="17"/>
      <c r="BJ1689" s="17"/>
      <c r="BK1689" s="17"/>
    </row>
    <row r="1690" spans="47:63" x14ac:dyDescent="0.25">
      <c r="AU1690" s="17"/>
      <c r="AV1690" s="17"/>
      <c r="AW1690" s="17"/>
      <c r="AX1690" s="17"/>
      <c r="AY1690" s="17"/>
      <c r="AZ1690" s="17"/>
      <c r="BA1690" s="17"/>
      <c r="BB1690" s="17"/>
      <c r="BC1690" s="17"/>
      <c r="BD1690" s="17"/>
      <c r="BE1690" s="17"/>
      <c r="BF1690" s="17"/>
      <c r="BG1690" s="17"/>
      <c r="BH1690" s="17"/>
      <c r="BI1690" s="17"/>
      <c r="BJ1690" s="17"/>
      <c r="BK1690" s="17"/>
    </row>
    <row r="1691" spans="47:63" x14ac:dyDescent="0.25">
      <c r="AU1691" s="17"/>
      <c r="AV1691" s="17"/>
      <c r="AW1691" s="17"/>
      <c r="AX1691" s="17"/>
      <c r="AY1691" s="17"/>
      <c r="AZ1691" s="17"/>
      <c r="BA1691" s="17"/>
      <c r="BB1691" s="17"/>
      <c r="BC1691" s="17"/>
      <c r="BD1691" s="17"/>
      <c r="BE1691" s="17"/>
      <c r="BF1691" s="17"/>
      <c r="BG1691" s="17"/>
      <c r="BH1691" s="17"/>
      <c r="BI1691" s="17"/>
      <c r="BJ1691" s="17"/>
      <c r="BK1691" s="17"/>
    </row>
    <row r="1692" spans="47:63" x14ac:dyDescent="0.25">
      <c r="AU1692" s="17"/>
      <c r="AV1692" s="17"/>
      <c r="AW1692" s="17"/>
      <c r="AX1692" s="17"/>
      <c r="AY1692" s="17"/>
      <c r="AZ1692" s="17"/>
      <c r="BA1692" s="17"/>
      <c r="BB1692" s="17"/>
      <c r="BC1692" s="17"/>
      <c r="BD1692" s="17"/>
      <c r="BE1692" s="17"/>
      <c r="BF1692" s="17"/>
      <c r="BG1692" s="17"/>
      <c r="BH1692" s="17"/>
      <c r="BI1692" s="17"/>
      <c r="BJ1692" s="17"/>
      <c r="BK1692" s="17"/>
    </row>
    <row r="1693" spans="47:63" x14ac:dyDescent="0.25">
      <c r="AU1693" s="17"/>
      <c r="AV1693" s="17"/>
      <c r="AW1693" s="17"/>
      <c r="AX1693" s="17"/>
      <c r="AY1693" s="17"/>
      <c r="AZ1693" s="17"/>
      <c r="BA1693" s="17"/>
      <c r="BB1693" s="17"/>
      <c r="BC1693" s="17"/>
      <c r="BD1693" s="17"/>
      <c r="BE1693" s="17"/>
      <c r="BF1693" s="17"/>
      <c r="BG1693" s="17"/>
      <c r="BH1693" s="17"/>
      <c r="BI1693" s="17"/>
      <c r="BJ1693" s="17"/>
      <c r="BK1693" s="17"/>
    </row>
    <row r="1694" spans="47:63" x14ac:dyDescent="0.25">
      <c r="AU1694" s="17"/>
      <c r="AV1694" s="17"/>
      <c r="AW1694" s="17"/>
      <c r="AX1694" s="17"/>
      <c r="AY1694" s="17"/>
      <c r="AZ1694" s="17"/>
      <c r="BA1694" s="17"/>
      <c r="BB1694" s="17"/>
      <c r="BC1694" s="17"/>
      <c r="BD1694" s="17"/>
      <c r="BE1694" s="17"/>
      <c r="BF1694" s="17"/>
      <c r="BG1694" s="17"/>
      <c r="BH1694" s="17"/>
      <c r="BI1694" s="17"/>
      <c r="BJ1694" s="17"/>
      <c r="BK1694" s="17"/>
    </row>
    <row r="1695" spans="47:63" x14ac:dyDescent="0.25">
      <c r="AU1695" s="17"/>
      <c r="AV1695" s="17"/>
      <c r="AW1695" s="17"/>
      <c r="AX1695" s="17"/>
      <c r="AY1695" s="17"/>
      <c r="AZ1695" s="17"/>
      <c r="BA1695" s="17"/>
      <c r="BB1695" s="17"/>
      <c r="BC1695" s="17"/>
      <c r="BD1695" s="17"/>
      <c r="BE1695" s="17"/>
      <c r="BF1695" s="17"/>
      <c r="BG1695" s="17"/>
      <c r="BH1695" s="17"/>
      <c r="BI1695" s="17"/>
      <c r="BJ1695" s="17"/>
      <c r="BK1695" s="17"/>
    </row>
    <row r="1696" spans="47:63" x14ac:dyDescent="0.25">
      <c r="AU1696" s="17"/>
      <c r="AV1696" s="17"/>
      <c r="AW1696" s="17"/>
      <c r="AX1696" s="17"/>
      <c r="AY1696" s="17"/>
      <c r="AZ1696" s="17"/>
      <c r="BA1696" s="17"/>
      <c r="BB1696" s="17"/>
      <c r="BC1696" s="17"/>
      <c r="BD1696" s="17"/>
      <c r="BE1696" s="17"/>
      <c r="BF1696" s="17"/>
      <c r="BG1696" s="17"/>
      <c r="BH1696" s="17"/>
      <c r="BI1696" s="17"/>
      <c r="BJ1696" s="17"/>
      <c r="BK1696" s="17"/>
    </row>
    <row r="1697" spans="47:63" x14ac:dyDescent="0.25">
      <c r="AU1697" s="17"/>
      <c r="AV1697" s="17"/>
      <c r="AW1697" s="17"/>
      <c r="AX1697" s="17"/>
      <c r="AY1697" s="17"/>
      <c r="AZ1697" s="17"/>
      <c r="BA1697" s="17"/>
      <c r="BB1697" s="17"/>
      <c r="BC1697" s="17"/>
      <c r="BD1697" s="17"/>
      <c r="BE1697" s="17"/>
      <c r="BF1697" s="17"/>
      <c r="BG1697" s="17"/>
      <c r="BH1697" s="17"/>
      <c r="BI1697" s="17"/>
      <c r="BJ1697" s="17"/>
      <c r="BK1697" s="17"/>
    </row>
    <row r="1698" spans="47:63" x14ac:dyDescent="0.25">
      <c r="AU1698" s="17"/>
      <c r="AV1698" s="17"/>
      <c r="AW1698" s="17"/>
      <c r="AX1698" s="17"/>
      <c r="AY1698" s="17"/>
      <c r="AZ1698" s="17"/>
      <c r="BA1698" s="17"/>
      <c r="BB1698" s="17"/>
      <c r="BC1698" s="17"/>
      <c r="BD1698" s="17"/>
      <c r="BE1698" s="17"/>
      <c r="BF1698" s="17"/>
      <c r="BG1698" s="17"/>
      <c r="BH1698" s="17"/>
      <c r="BI1698" s="17"/>
      <c r="BJ1698" s="17"/>
      <c r="BK1698" s="17"/>
    </row>
    <row r="1699" spans="47:63" x14ac:dyDescent="0.25">
      <c r="AU1699" s="17"/>
      <c r="AV1699" s="17"/>
      <c r="AW1699" s="17"/>
      <c r="AX1699" s="17"/>
      <c r="AY1699" s="17"/>
      <c r="AZ1699" s="17"/>
      <c r="BA1699" s="17"/>
      <c r="BB1699" s="17"/>
      <c r="BC1699" s="17"/>
      <c r="BD1699" s="17"/>
      <c r="BE1699" s="17"/>
      <c r="BF1699" s="17"/>
      <c r="BG1699" s="17"/>
      <c r="BH1699" s="17"/>
      <c r="BI1699" s="17"/>
      <c r="BJ1699" s="17"/>
      <c r="BK1699" s="17"/>
    </row>
    <row r="1700" spans="47:63" x14ac:dyDescent="0.25">
      <c r="AU1700" s="17"/>
      <c r="AV1700" s="17"/>
      <c r="AW1700" s="17"/>
      <c r="AX1700" s="17"/>
      <c r="AY1700" s="17"/>
      <c r="AZ1700" s="17"/>
      <c r="BA1700" s="17"/>
      <c r="BB1700" s="17"/>
      <c r="BC1700" s="17"/>
      <c r="BD1700" s="17"/>
      <c r="BE1700" s="17"/>
      <c r="BF1700" s="17"/>
      <c r="BG1700" s="17"/>
      <c r="BH1700" s="17"/>
      <c r="BI1700" s="17"/>
      <c r="BJ1700" s="17"/>
      <c r="BK1700" s="17"/>
    </row>
    <row r="1701" spans="47:63" x14ac:dyDescent="0.25">
      <c r="AU1701" s="17"/>
      <c r="AV1701" s="17"/>
      <c r="AW1701" s="17"/>
      <c r="AX1701" s="17"/>
      <c r="AY1701" s="17"/>
      <c r="AZ1701" s="17"/>
      <c r="BA1701" s="17"/>
      <c r="BB1701" s="17"/>
      <c r="BC1701" s="17"/>
      <c r="BD1701" s="17"/>
      <c r="BE1701" s="17"/>
      <c r="BF1701" s="17"/>
      <c r="BG1701" s="17"/>
      <c r="BH1701" s="17"/>
      <c r="BI1701" s="17"/>
      <c r="BJ1701" s="17"/>
      <c r="BK1701" s="17"/>
    </row>
    <row r="1702" spans="47:63" x14ac:dyDescent="0.25">
      <c r="AU1702" s="17"/>
      <c r="AV1702" s="17"/>
      <c r="AW1702" s="17"/>
      <c r="AX1702" s="17"/>
      <c r="AY1702" s="17"/>
      <c r="AZ1702" s="17"/>
      <c r="BA1702" s="17"/>
      <c r="BB1702" s="17"/>
      <c r="BC1702" s="17"/>
      <c r="BD1702" s="17"/>
      <c r="BE1702" s="17"/>
      <c r="BF1702" s="17"/>
      <c r="BG1702" s="17"/>
      <c r="BH1702" s="17"/>
      <c r="BI1702" s="17"/>
      <c r="BJ1702" s="17"/>
      <c r="BK1702" s="17"/>
    </row>
    <row r="1703" spans="47:63" x14ac:dyDescent="0.25">
      <c r="AU1703" s="17"/>
      <c r="AV1703" s="17"/>
      <c r="AW1703" s="17"/>
      <c r="AX1703" s="17"/>
      <c r="AY1703" s="17"/>
      <c r="AZ1703" s="17"/>
      <c r="BA1703" s="17"/>
      <c r="BB1703" s="17"/>
      <c r="BC1703" s="17"/>
      <c r="BD1703" s="17"/>
      <c r="BE1703" s="17"/>
      <c r="BF1703" s="17"/>
      <c r="BG1703" s="17"/>
      <c r="BH1703" s="17"/>
      <c r="BI1703" s="17"/>
      <c r="BJ1703" s="17"/>
      <c r="BK1703" s="17"/>
    </row>
    <row r="1704" spans="47:63" x14ac:dyDescent="0.25">
      <c r="AU1704" s="17"/>
      <c r="AV1704" s="17"/>
      <c r="AW1704" s="17"/>
      <c r="AX1704" s="17"/>
      <c r="AY1704" s="17"/>
      <c r="AZ1704" s="17"/>
      <c r="BA1704" s="17"/>
      <c r="BB1704" s="17"/>
      <c r="BC1704" s="17"/>
      <c r="BD1704" s="17"/>
      <c r="BE1704" s="17"/>
      <c r="BF1704" s="17"/>
      <c r="BG1704" s="17"/>
      <c r="BH1704" s="17"/>
      <c r="BI1704" s="17"/>
      <c r="BJ1704" s="17"/>
      <c r="BK1704" s="17"/>
    </row>
    <row r="1705" spans="47:63" x14ac:dyDescent="0.25">
      <c r="AU1705" s="17"/>
      <c r="AV1705" s="17"/>
      <c r="AW1705" s="17"/>
      <c r="AX1705" s="17"/>
      <c r="AY1705" s="17"/>
      <c r="AZ1705" s="17"/>
      <c r="BA1705" s="17"/>
      <c r="BB1705" s="17"/>
      <c r="BC1705" s="17"/>
      <c r="BD1705" s="17"/>
      <c r="BE1705" s="17"/>
      <c r="BF1705" s="17"/>
      <c r="BG1705" s="17"/>
      <c r="BH1705" s="17"/>
      <c r="BI1705" s="17"/>
      <c r="BJ1705" s="17"/>
      <c r="BK1705" s="17"/>
    </row>
    <row r="1706" spans="47:63" x14ac:dyDescent="0.25">
      <c r="AU1706" s="17"/>
      <c r="AV1706" s="17"/>
      <c r="AW1706" s="17"/>
      <c r="AX1706" s="17"/>
      <c r="AY1706" s="17"/>
      <c r="AZ1706" s="17"/>
      <c r="BA1706" s="17"/>
      <c r="BB1706" s="17"/>
      <c r="BC1706" s="17"/>
      <c r="BD1706" s="17"/>
      <c r="BE1706" s="17"/>
      <c r="BF1706" s="17"/>
      <c r="BG1706" s="17"/>
      <c r="BH1706" s="17"/>
      <c r="BI1706" s="17"/>
      <c r="BJ1706" s="17"/>
      <c r="BK1706" s="17"/>
    </row>
    <row r="1707" spans="47:63" x14ac:dyDescent="0.25">
      <c r="AU1707" s="17"/>
      <c r="AV1707" s="17"/>
      <c r="AW1707" s="17"/>
      <c r="AX1707" s="17"/>
      <c r="AY1707" s="17"/>
      <c r="AZ1707" s="17"/>
      <c r="BA1707" s="17"/>
      <c r="BB1707" s="17"/>
      <c r="BC1707" s="17"/>
      <c r="BD1707" s="17"/>
      <c r="BE1707" s="17"/>
      <c r="BF1707" s="17"/>
      <c r="BG1707" s="17"/>
      <c r="BH1707" s="17"/>
      <c r="BI1707" s="17"/>
      <c r="BJ1707" s="17"/>
      <c r="BK1707" s="17"/>
    </row>
    <row r="1708" spans="47:63" x14ac:dyDescent="0.25">
      <c r="AU1708" s="17"/>
      <c r="AV1708" s="17"/>
      <c r="AW1708" s="17"/>
      <c r="AX1708" s="17"/>
      <c r="AY1708" s="17"/>
      <c r="AZ1708" s="17"/>
      <c r="BA1708" s="17"/>
      <c r="BB1708" s="17"/>
      <c r="BC1708" s="17"/>
      <c r="BD1708" s="17"/>
      <c r="BE1708" s="17"/>
      <c r="BF1708" s="17"/>
      <c r="BG1708" s="17"/>
      <c r="BH1708" s="17"/>
      <c r="BI1708" s="17"/>
      <c r="BJ1708" s="17"/>
      <c r="BK1708" s="17"/>
    </row>
    <row r="1709" spans="47:63" x14ac:dyDescent="0.25">
      <c r="AU1709" s="17"/>
      <c r="AV1709" s="17"/>
      <c r="AW1709" s="17"/>
      <c r="AX1709" s="17"/>
      <c r="AY1709" s="17"/>
      <c r="AZ1709" s="17"/>
      <c r="BA1709" s="17"/>
      <c r="BB1709" s="17"/>
      <c r="BC1709" s="17"/>
      <c r="BD1709" s="17"/>
      <c r="BE1709" s="17"/>
      <c r="BF1709" s="17"/>
      <c r="BG1709" s="17"/>
      <c r="BH1709" s="17"/>
      <c r="BI1709" s="17"/>
      <c r="BJ1709" s="17"/>
      <c r="BK1709" s="17"/>
    </row>
    <row r="1710" spans="47:63" x14ac:dyDescent="0.25">
      <c r="AU1710" s="17"/>
      <c r="AV1710" s="17"/>
      <c r="AW1710" s="17"/>
      <c r="AX1710" s="17"/>
      <c r="AY1710" s="17"/>
      <c r="AZ1710" s="17"/>
      <c r="BA1710" s="17"/>
      <c r="BB1710" s="17"/>
      <c r="BC1710" s="17"/>
      <c r="BD1710" s="17"/>
      <c r="BE1710" s="17"/>
      <c r="BF1710" s="17"/>
      <c r="BG1710" s="17"/>
      <c r="BH1710" s="17"/>
      <c r="BI1710" s="17"/>
      <c r="BJ1710" s="17"/>
      <c r="BK1710" s="17"/>
    </row>
    <row r="1711" spans="47:63" x14ac:dyDescent="0.25">
      <c r="AU1711" s="17"/>
      <c r="AV1711" s="17"/>
      <c r="AW1711" s="17"/>
      <c r="AX1711" s="17"/>
      <c r="AY1711" s="17"/>
      <c r="AZ1711" s="17"/>
      <c r="BA1711" s="17"/>
      <c r="BB1711" s="17"/>
      <c r="BC1711" s="17"/>
      <c r="BD1711" s="17"/>
      <c r="BE1711" s="17"/>
      <c r="BF1711" s="17"/>
      <c r="BG1711" s="17"/>
      <c r="BH1711" s="17"/>
      <c r="BI1711" s="17"/>
      <c r="BJ1711" s="17"/>
      <c r="BK1711" s="17"/>
    </row>
    <row r="1712" spans="47:63" x14ac:dyDescent="0.25">
      <c r="AU1712" s="17"/>
      <c r="AV1712" s="17"/>
      <c r="AW1712" s="17"/>
      <c r="AX1712" s="17"/>
      <c r="AY1712" s="17"/>
      <c r="AZ1712" s="17"/>
      <c r="BA1712" s="17"/>
      <c r="BB1712" s="17"/>
      <c r="BC1712" s="17"/>
      <c r="BD1712" s="17"/>
      <c r="BE1712" s="17"/>
      <c r="BF1712" s="17"/>
      <c r="BG1712" s="17"/>
      <c r="BH1712" s="17"/>
      <c r="BI1712" s="17"/>
      <c r="BJ1712" s="17"/>
      <c r="BK1712" s="17"/>
    </row>
    <row r="1713" spans="47:63" x14ac:dyDescent="0.25">
      <c r="AU1713" s="17"/>
      <c r="AV1713" s="17"/>
      <c r="AW1713" s="17"/>
      <c r="AX1713" s="17"/>
      <c r="AY1713" s="17"/>
      <c r="AZ1713" s="17"/>
      <c r="BA1713" s="17"/>
      <c r="BB1713" s="17"/>
      <c r="BC1713" s="17"/>
      <c r="BD1713" s="17"/>
      <c r="BE1713" s="17"/>
      <c r="BF1713" s="17"/>
      <c r="BG1713" s="17"/>
      <c r="BH1713" s="17"/>
      <c r="BI1713" s="17"/>
      <c r="BJ1713" s="17"/>
      <c r="BK1713" s="17"/>
    </row>
    <row r="1714" spans="47:63" x14ac:dyDescent="0.25">
      <c r="AU1714" s="17"/>
      <c r="AV1714" s="17"/>
      <c r="AW1714" s="17"/>
      <c r="AX1714" s="17"/>
      <c r="AY1714" s="17"/>
      <c r="AZ1714" s="17"/>
      <c r="BA1714" s="17"/>
      <c r="BB1714" s="17"/>
      <c r="BC1714" s="17"/>
      <c r="BD1714" s="17"/>
      <c r="BE1714" s="17"/>
      <c r="BF1714" s="17"/>
      <c r="BG1714" s="17"/>
      <c r="BH1714" s="17"/>
      <c r="BI1714" s="17"/>
      <c r="BJ1714" s="17"/>
      <c r="BK1714" s="17"/>
    </row>
    <row r="1715" spans="47:63" x14ac:dyDescent="0.25">
      <c r="AU1715" s="17"/>
      <c r="AV1715" s="17"/>
      <c r="AW1715" s="17"/>
      <c r="AX1715" s="17"/>
      <c r="AY1715" s="17"/>
      <c r="AZ1715" s="17"/>
      <c r="BA1715" s="17"/>
      <c r="BB1715" s="17"/>
      <c r="BC1715" s="17"/>
      <c r="BD1715" s="17"/>
      <c r="BE1715" s="17"/>
      <c r="BF1715" s="17"/>
      <c r="BG1715" s="17"/>
      <c r="BH1715" s="17"/>
      <c r="BI1715" s="17"/>
      <c r="BJ1715" s="17"/>
      <c r="BK1715" s="17"/>
    </row>
    <row r="1716" spans="47:63" x14ac:dyDescent="0.25">
      <c r="AU1716" s="17"/>
      <c r="AV1716" s="17"/>
      <c r="AW1716" s="17"/>
      <c r="AX1716" s="17"/>
      <c r="AY1716" s="17"/>
      <c r="AZ1716" s="17"/>
      <c r="BA1716" s="17"/>
      <c r="BB1716" s="17"/>
      <c r="BC1716" s="17"/>
      <c r="BD1716" s="17"/>
      <c r="BE1716" s="17"/>
      <c r="BF1716" s="17"/>
      <c r="BG1716" s="17"/>
      <c r="BH1716" s="17"/>
      <c r="BI1716" s="17"/>
      <c r="BJ1716" s="17"/>
      <c r="BK1716" s="17"/>
    </row>
    <row r="1717" spans="47:63" x14ac:dyDescent="0.25">
      <c r="AU1717" s="17"/>
      <c r="AV1717" s="17"/>
      <c r="AW1717" s="17"/>
      <c r="AX1717" s="17"/>
      <c r="AY1717" s="17"/>
      <c r="AZ1717" s="17"/>
      <c r="BA1717" s="17"/>
      <c r="BB1717" s="17"/>
      <c r="BC1717" s="17"/>
      <c r="BD1717" s="17"/>
      <c r="BE1717" s="17"/>
      <c r="BF1717" s="17"/>
      <c r="BG1717" s="17"/>
      <c r="BH1717" s="17"/>
      <c r="BI1717" s="17"/>
      <c r="BJ1717" s="17"/>
      <c r="BK1717" s="17"/>
    </row>
    <row r="1718" spans="47:63" x14ac:dyDescent="0.25">
      <c r="AU1718" s="17"/>
      <c r="AV1718" s="17"/>
      <c r="AW1718" s="17"/>
      <c r="AX1718" s="17"/>
      <c r="AY1718" s="17"/>
      <c r="AZ1718" s="17"/>
      <c r="BA1718" s="17"/>
      <c r="BB1718" s="17"/>
      <c r="BC1718" s="17"/>
      <c r="BD1718" s="17"/>
      <c r="BE1718" s="17"/>
      <c r="BF1718" s="17"/>
      <c r="BG1718" s="17"/>
      <c r="BH1718" s="17"/>
      <c r="BI1718" s="17"/>
      <c r="BJ1718" s="17"/>
      <c r="BK1718" s="17"/>
    </row>
    <row r="1719" spans="47:63" x14ac:dyDescent="0.25">
      <c r="AU1719" s="17"/>
      <c r="AV1719" s="17"/>
      <c r="AW1719" s="17"/>
      <c r="AX1719" s="17"/>
      <c r="AY1719" s="17"/>
      <c r="AZ1719" s="17"/>
      <c r="BA1719" s="17"/>
      <c r="BB1719" s="17"/>
      <c r="BC1719" s="17"/>
      <c r="BD1719" s="17"/>
      <c r="BE1719" s="17"/>
      <c r="BF1719" s="17"/>
      <c r="BG1719" s="17"/>
      <c r="BH1719" s="17"/>
      <c r="BI1719" s="17"/>
      <c r="BJ1719" s="17"/>
      <c r="BK1719" s="17"/>
    </row>
    <row r="1720" spans="47:63" x14ac:dyDescent="0.25">
      <c r="AU1720" s="17"/>
      <c r="AV1720" s="17"/>
      <c r="AW1720" s="17"/>
      <c r="AX1720" s="17"/>
      <c r="AY1720" s="17"/>
      <c r="AZ1720" s="17"/>
      <c r="BA1720" s="17"/>
      <c r="BB1720" s="17"/>
      <c r="BC1720" s="17"/>
      <c r="BD1720" s="17"/>
      <c r="BE1720" s="17"/>
      <c r="BF1720" s="17"/>
      <c r="BG1720" s="17"/>
      <c r="BH1720" s="17"/>
      <c r="BI1720" s="17"/>
      <c r="BJ1720" s="17"/>
      <c r="BK1720" s="17"/>
    </row>
    <row r="1721" spans="47:63" x14ac:dyDescent="0.25">
      <c r="AU1721" s="17"/>
      <c r="AV1721" s="17"/>
      <c r="AW1721" s="17"/>
      <c r="AX1721" s="17"/>
      <c r="AY1721" s="17"/>
      <c r="AZ1721" s="17"/>
      <c r="BA1721" s="17"/>
      <c r="BB1721" s="17"/>
      <c r="BC1721" s="17"/>
      <c r="BD1721" s="17"/>
      <c r="BE1721" s="17"/>
      <c r="BF1721" s="17"/>
      <c r="BG1721" s="17"/>
      <c r="BH1721" s="17"/>
      <c r="BI1721" s="17"/>
      <c r="BJ1721" s="17"/>
      <c r="BK1721" s="17"/>
    </row>
    <row r="1722" spans="47:63" x14ac:dyDescent="0.25">
      <c r="AU1722" s="17"/>
      <c r="AV1722" s="17"/>
      <c r="AW1722" s="17"/>
      <c r="AX1722" s="17"/>
      <c r="AY1722" s="17"/>
      <c r="AZ1722" s="17"/>
      <c r="BA1722" s="17"/>
      <c r="BB1722" s="17"/>
      <c r="BC1722" s="17"/>
      <c r="BD1722" s="17"/>
      <c r="BE1722" s="17"/>
      <c r="BF1722" s="17"/>
      <c r="BG1722" s="17"/>
      <c r="BH1722" s="17"/>
      <c r="BI1722" s="17"/>
      <c r="BJ1722" s="17"/>
      <c r="BK1722" s="17"/>
    </row>
    <row r="1723" spans="47:63" x14ac:dyDescent="0.25">
      <c r="AU1723" s="17"/>
      <c r="AV1723" s="17"/>
      <c r="AW1723" s="17"/>
      <c r="AX1723" s="17"/>
      <c r="AY1723" s="17"/>
      <c r="AZ1723" s="17"/>
      <c r="BA1723" s="17"/>
      <c r="BB1723" s="17"/>
      <c r="BC1723" s="17"/>
      <c r="BD1723" s="17"/>
      <c r="BE1723" s="17"/>
      <c r="BF1723" s="17"/>
      <c r="BG1723" s="17"/>
      <c r="BH1723" s="17"/>
      <c r="BI1723" s="17"/>
      <c r="BJ1723" s="17"/>
      <c r="BK1723" s="17"/>
    </row>
    <row r="1724" spans="47:63" x14ac:dyDescent="0.25">
      <c r="AU1724" s="17"/>
      <c r="AV1724" s="17"/>
      <c r="AW1724" s="17"/>
      <c r="AX1724" s="17"/>
      <c r="AY1724" s="17"/>
      <c r="AZ1724" s="17"/>
      <c r="BA1724" s="17"/>
      <c r="BB1724" s="17"/>
      <c r="BC1724" s="17"/>
      <c r="BD1724" s="17"/>
      <c r="BE1724" s="17"/>
      <c r="BF1724" s="17"/>
      <c r="BG1724" s="17"/>
      <c r="BH1724" s="17"/>
      <c r="BI1724" s="17"/>
      <c r="BJ1724" s="17"/>
      <c r="BK1724" s="17"/>
    </row>
    <row r="1725" spans="47:63" x14ac:dyDescent="0.25">
      <c r="AU1725" s="17"/>
      <c r="AV1725" s="17"/>
      <c r="AW1725" s="17"/>
      <c r="AX1725" s="17"/>
      <c r="AY1725" s="17"/>
      <c r="AZ1725" s="17"/>
      <c r="BA1725" s="17"/>
      <c r="BB1725" s="17"/>
      <c r="BC1725" s="17"/>
      <c r="BD1725" s="17"/>
      <c r="BE1725" s="17"/>
      <c r="BF1725" s="17"/>
      <c r="BG1725" s="17"/>
      <c r="BH1725" s="17"/>
      <c r="BI1725" s="17"/>
      <c r="BJ1725" s="17"/>
      <c r="BK1725" s="17"/>
    </row>
    <row r="1726" spans="47:63" x14ac:dyDescent="0.25">
      <c r="AU1726" s="17"/>
      <c r="AV1726" s="17"/>
      <c r="AW1726" s="17"/>
      <c r="AX1726" s="17"/>
      <c r="AY1726" s="17"/>
      <c r="AZ1726" s="17"/>
      <c r="BA1726" s="17"/>
      <c r="BB1726" s="17"/>
      <c r="BC1726" s="17"/>
      <c r="BD1726" s="17"/>
      <c r="BE1726" s="17"/>
      <c r="BF1726" s="17"/>
      <c r="BG1726" s="17"/>
      <c r="BH1726" s="17"/>
      <c r="BI1726" s="17"/>
      <c r="BJ1726" s="17"/>
      <c r="BK1726" s="17"/>
    </row>
    <row r="1727" spans="47:63" x14ac:dyDescent="0.25">
      <c r="AU1727" s="17"/>
      <c r="AV1727" s="17"/>
      <c r="AW1727" s="17"/>
      <c r="AX1727" s="17"/>
      <c r="AY1727" s="17"/>
      <c r="AZ1727" s="17"/>
      <c r="BA1727" s="17"/>
      <c r="BB1727" s="17"/>
      <c r="BC1727" s="17"/>
      <c r="BD1727" s="17"/>
      <c r="BE1727" s="17"/>
      <c r="BF1727" s="17"/>
      <c r="BG1727" s="17"/>
      <c r="BH1727" s="17"/>
      <c r="BI1727" s="17"/>
      <c r="BJ1727" s="17"/>
      <c r="BK1727" s="17"/>
    </row>
    <row r="1728" spans="47:63" x14ac:dyDescent="0.25">
      <c r="AU1728" s="17"/>
      <c r="AV1728" s="17"/>
      <c r="AW1728" s="17"/>
      <c r="AX1728" s="17"/>
      <c r="AY1728" s="17"/>
      <c r="AZ1728" s="17"/>
      <c r="BA1728" s="17"/>
      <c r="BB1728" s="17"/>
      <c r="BC1728" s="17"/>
      <c r="BD1728" s="17"/>
      <c r="BE1728" s="17"/>
      <c r="BF1728" s="17"/>
      <c r="BG1728" s="17"/>
      <c r="BH1728" s="17"/>
      <c r="BI1728" s="17"/>
      <c r="BJ1728" s="17"/>
      <c r="BK1728" s="17"/>
    </row>
    <row r="1729" spans="47:63" x14ac:dyDescent="0.25">
      <c r="AU1729" s="17"/>
      <c r="AV1729" s="17"/>
      <c r="AW1729" s="17"/>
      <c r="AX1729" s="17"/>
      <c r="AY1729" s="17"/>
      <c r="AZ1729" s="17"/>
      <c r="BA1729" s="17"/>
      <c r="BB1729" s="17"/>
      <c r="BC1729" s="17"/>
      <c r="BD1729" s="17"/>
      <c r="BE1729" s="17"/>
      <c r="BF1729" s="17"/>
      <c r="BG1729" s="17"/>
      <c r="BH1729" s="17"/>
      <c r="BI1729" s="17"/>
      <c r="BJ1729" s="17"/>
      <c r="BK1729" s="17"/>
    </row>
    <row r="1730" spans="47:63" x14ac:dyDescent="0.25">
      <c r="AU1730" s="17"/>
      <c r="AV1730" s="17"/>
      <c r="AW1730" s="17"/>
      <c r="AX1730" s="17"/>
      <c r="AY1730" s="17"/>
      <c r="AZ1730" s="17"/>
      <c r="BA1730" s="17"/>
      <c r="BB1730" s="17"/>
      <c r="BC1730" s="17"/>
      <c r="BD1730" s="17"/>
      <c r="BE1730" s="17"/>
      <c r="BF1730" s="17"/>
      <c r="BG1730" s="17"/>
      <c r="BH1730" s="17"/>
      <c r="BI1730" s="17"/>
      <c r="BJ1730" s="17"/>
      <c r="BK1730" s="17"/>
    </row>
    <row r="1731" spans="47:63" x14ac:dyDescent="0.25">
      <c r="AU1731" s="17"/>
      <c r="AV1731" s="17"/>
      <c r="AW1731" s="17"/>
      <c r="AX1731" s="17"/>
      <c r="AY1731" s="17"/>
      <c r="AZ1731" s="17"/>
      <c r="BA1731" s="17"/>
      <c r="BB1731" s="17"/>
      <c r="BC1731" s="17"/>
      <c r="BD1731" s="17"/>
      <c r="BE1731" s="17"/>
      <c r="BF1731" s="17"/>
      <c r="BG1731" s="17"/>
      <c r="BH1731" s="17"/>
      <c r="BI1731" s="17"/>
      <c r="BJ1731" s="17"/>
      <c r="BK1731" s="17"/>
    </row>
    <row r="1732" spans="47:63" x14ac:dyDescent="0.25">
      <c r="AU1732" s="17"/>
      <c r="AV1732" s="17"/>
      <c r="AW1732" s="17"/>
      <c r="AX1732" s="17"/>
      <c r="AY1732" s="17"/>
      <c r="AZ1732" s="17"/>
      <c r="BA1732" s="17"/>
      <c r="BB1732" s="17"/>
      <c r="BC1732" s="17"/>
      <c r="BD1732" s="17"/>
      <c r="BE1732" s="17"/>
      <c r="BF1732" s="17"/>
      <c r="BG1732" s="17"/>
      <c r="BH1732" s="17"/>
      <c r="BI1732" s="17"/>
      <c r="BJ1732" s="17"/>
      <c r="BK1732" s="17"/>
    </row>
    <row r="1733" spans="47:63" x14ac:dyDescent="0.25">
      <c r="AU1733" s="17"/>
      <c r="AV1733" s="17"/>
      <c r="AW1733" s="17"/>
      <c r="AX1733" s="17"/>
      <c r="AY1733" s="17"/>
      <c r="AZ1733" s="17"/>
      <c r="BA1733" s="17"/>
      <c r="BB1733" s="17"/>
      <c r="BC1733" s="17"/>
      <c r="BD1733" s="17"/>
      <c r="BE1733" s="17"/>
      <c r="BF1733" s="17"/>
      <c r="BG1733" s="17"/>
      <c r="BH1733" s="17"/>
      <c r="BI1733" s="17"/>
      <c r="BJ1733" s="17"/>
      <c r="BK1733" s="17"/>
    </row>
    <row r="1734" spans="47:63" x14ac:dyDescent="0.25">
      <c r="AU1734" s="17"/>
      <c r="AV1734" s="17"/>
      <c r="AW1734" s="17"/>
      <c r="AX1734" s="17"/>
      <c r="AY1734" s="17"/>
      <c r="AZ1734" s="17"/>
      <c r="BA1734" s="17"/>
      <c r="BB1734" s="17"/>
      <c r="BC1734" s="17"/>
      <c r="BD1734" s="17"/>
      <c r="BE1734" s="17"/>
      <c r="BF1734" s="17"/>
      <c r="BG1734" s="17"/>
      <c r="BH1734" s="17"/>
      <c r="BI1734" s="17"/>
      <c r="BJ1734" s="17"/>
      <c r="BK1734" s="17"/>
    </row>
    <row r="1735" spans="47:63" x14ac:dyDescent="0.25">
      <c r="AU1735" s="17"/>
      <c r="AV1735" s="17"/>
      <c r="AW1735" s="17"/>
      <c r="AX1735" s="17"/>
      <c r="AY1735" s="17"/>
      <c r="AZ1735" s="17"/>
      <c r="BA1735" s="17"/>
      <c r="BB1735" s="17"/>
      <c r="BC1735" s="17"/>
      <c r="BD1735" s="17"/>
      <c r="BE1735" s="17"/>
      <c r="BF1735" s="17"/>
      <c r="BG1735" s="17"/>
      <c r="BH1735" s="17"/>
      <c r="BI1735" s="17"/>
      <c r="BJ1735" s="17"/>
      <c r="BK1735" s="17"/>
    </row>
    <row r="1736" spans="47:63" x14ac:dyDescent="0.25">
      <c r="AU1736" s="17"/>
      <c r="AV1736" s="17"/>
      <c r="AW1736" s="17"/>
      <c r="AX1736" s="17"/>
      <c r="AY1736" s="17"/>
      <c r="AZ1736" s="17"/>
      <c r="BA1736" s="17"/>
      <c r="BB1736" s="17"/>
      <c r="BC1736" s="17"/>
      <c r="BD1736" s="17"/>
      <c r="BE1736" s="17"/>
      <c r="BF1736" s="17"/>
      <c r="BG1736" s="17"/>
      <c r="BH1736" s="17"/>
      <c r="BI1736" s="17"/>
      <c r="BJ1736" s="17"/>
      <c r="BK1736" s="17"/>
    </row>
    <row r="1737" spans="47:63" x14ac:dyDescent="0.25">
      <c r="AU1737" s="17"/>
      <c r="AV1737" s="17"/>
      <c r="AW1737" s="17"/>
      <c r="AX1737" s="17"/>
      <c r="AY1737" s="17"/>
      <c r="AZ1737" s="17"/>
      <c r="BA1737" s="17"/>
      <c r="BB1737" s="17"/>
      <c r="BC1737" s="17"/>
      <c r="BD1737" s="17"/>
      <c r="BE1737" s="17"/>
      <c r="BF1737" s="17"/>
      <c r="BG1737" s="17"/>
      <c r="BH1737" s="17"/>
      <c r="BI1737" s="17"/>
      <c r="BJ1737" s="17"/>
      <c r="BK1737" s="17"/>
    </row>
    <row r="1738" spans="47:63" x14ac:dyDescent="0.25">
      <c r="AU1738" s="17"/>
      <c r="AV1738" s="17"/>
      <c r="AW1738" s="17"/>
      <c r="AX1738" s="17"/>
      <c r="AY1738" s="17"/>
      <c r="AZ1738" s="17"/>
      <c r="BA1738" s="17"/>
      <c r="BB1738" s="17"/>
      <c r="BC1738" s="17"/>
      <c r="BD1738" s="17"/>
      <c r="BE1738" s="17"/>
      <c r="BF1738" s="17"/>
      <c r="BG1738" s="17"/>
      <c r="BH1738" s="17"/>
      <c r="BI1738" s="17"/>
      <c r="BJ1738" s="17"/>
      <c r="BK1738" s="17"/>
    </row>
    <row r="1739" spans="47:63" x14ac:dyDescent="0.25">
      <c r="AU1739" s="17"/>
      <c r="AV1739" s="17"/>
      <c r="AW1739" s="17"/>
      <c r="AX1739" s="17"/>
      <c r="AY1739" s="17"/>
      <c r="AZ1739" s="17"/>
      <c r="BA1739" s="17"/>
      <c r="BB1739" s="17"/>
      <c r="BC1739" s="17"/>
      <c r="BD1739" s="17"/>
      <c r="BE1739" s="17"/>
      <c r="BF1739" s="17"/>
      <c r="BG1739" s="17"/>
      <c r="BH1739" s="17"/>
      <c r="BI1739" s="17"/>
      <c r="BJ1739" s="17"/>
      <c r="BK1739" s="17"/>
    </row>
    <row r="1740" spans="47:63" x14ac:dyDescent="0.25">
      <c r="AU1740" s="17"/>
      <c r="AV1740" s="17"/>
      <c r="AW1740" s="17"/>
      <c r="AX1740" s="17"/>
      <c r="AY1740" s="17"/>
      <c r="AZ1740" s="17"/>
      <c r="BA1740" s="17"/>
      <c r="BB1740" s="17"/>
      <c r="BC1740" s="17"/>
      <c r="BD1740" s="17"/>
      <c r="BE1740" s="17"/>
      <c r="BF1740" s="17"/>
      <c r="BG1740" s="17"/>
      <c r="BH1740" s="17"/>
      <c r="BI1740" s="17"/>
      <c r="BJ1740" s="17"/>
      <c r="BK1740" s="17"/>
    </row>
    <row r="1741" spans="47:63" x14ac:dyDescent="0.25">
      <c r="AU1741" s="17"/>
      <c r="AV1741" s="17"/>
      <c r="AW1741" s="17"/>
      <c r="AX1741" s="17"/>
      <c r="AY1741" s="17"/>
      <c r="AZ1741" s="17"/>
      <c r="BA1741" s="17"/>
      <c r="BB1741" s="17"/>
      <c r="BC1741" s="17"/>
      <c r="BD1741" s="17"/>
      <c r="BE1741" s="17"/>
      <c r="BF1741" s="17"/>
      <c r="BG1741" s="17"/>
      <c r="BH1741" s="17"/>
      <c r="BI1741" s="17"/>
      <c r="BJ1741" s="17"/>
      <c r="BK1741" s="17"/>
    </row>
    <row r="1742" spans="47:63" x14ac:dyDescent="0.25">
      <c r="AU1742" s="17"/>
      <c r="AV1742" s="17"/>
      <c r="AW1742" s="17"/>
      <c r="AX1742" s="17"/>
      <c r="AY1742" s="17"/>
      <c r="AZ1742" s="17"/>
      <c r="BA1742" s="17"/>
      <c r="BB1742" s="17"/>
      <c r="BC1742" s="17"/>
      <c r="BD1742" s="17"/>
      <c r="BE1742" s="17"/>
      <c r="BF1742" s="17"/>
      <c r="BG1742" s="17"/>
      <c r="BH1742" s="17"/>
      <c r="BI1742" s="17"/>
      <c r="BJ1742" s="17"/>
      <c r="BK1742" s="17"/>
    </row>
    <row r="1743" spans="47:63" x14ac:dyDescent="0.25">
      <c r="AU1743" s="17"/>
      <c r="AV1743" s="17"/>
      <c r="AW1743" s="17"/>
      <c r="AX1743" s="17"/>
      <c r="AY1743" s="17"/>
      <c r="AZ1743" s="17"/>
      <c r="BA1743" s="17"/>
      <c r="BB1743" s="17"/>
      <c r="BC1743" s="17"/>
      <c r="BD1743" s="17"/>
      <c r="BE1743" s="17"/>
      <c r="BF1743" s="17"/>
      <c r="BG1743" s="17"/>
      <c r="BH1743" s="17"/>
      <c r="BI1743" s="17"/>
      <c r="BJ1743" s="17"/>
      <c r="BK1743" s="17"/>
    </row>
    <row r="1744" spans="47:63" x14ac:dyDescent="0.25">
      <c r="AU1744" s="17"/>
      <c r="AV1744" s="17"/>
      <c r="AW1744" s="17"/>
      <c r="AX1744" s="17"/>
      <c r="AY1744" s="17"/>
      <c r="AZ1744" s="17"/>
      <c r="BA1744" s="17"/>
      <c r="BB1744" s="17"/>
      <c r="BC1744" s="17"/>
      <c r="BD1744" s="17"/>
      <c r="BE1744" s="17"/>
      <c r="BF1744" s="17"/>
      <c r="BG1744" s="17"/>
      <c r="BH1744" s="17"/>
      <c r="BI1744" s="17"/>
      <c r="BJ1744" s="17"/>
      <c r="BK1744" s="17"/>
    </row>
    <row r="1745" spans="47:63" x14ac:dyDescent="0.25">
      <c r="AU1745" s="17"/>
      <c r="AV1745" s="17"/>
      <c r="AW1745" s="17"/>
      <c r="AX1745" s="17"/>
      <c r="AY1745" s="17"/>
      <c r="AZ1745" s="17"/>
      <c r="BA1745" s="17"/>
      <c r="BB1745" s="17"/>
      <c r="BC1745" s="17"/>
      <c r="BD1745" s="17"/>
      <c r="BE1745" s="17"/>
      <c r="BF1745" s="17"/>
      <c r="BG1745" s="17"/>
      <c r="BH1745" s="17"/>
      <c r="BI1745" s="17"/>
      <c r="BJ1745" s="17"/>
      <c r="BK1745" s="17"/>
    </row>
    <row r="1746" spans="47:63" x14ac:dyDescent="0.25">
      <c r="AU1746" s="17"/>
      <c r="AV1746" s="17"/>
      <c r="AW1746" s="17"/>
      <c r="AX1746" s="17"/>
      <c r="AY1746" s="17"/>
      <c r="AZ1746" s="17"/>
      <c r="BA1746" s="17"/>
      <c r="BB1746" s="17"/>
      <c r="BC1746" s="17"/>
      <c r="BD1746" s="17"/>
      <c r="BE1746" s="17"/>
      <c r="BF1746" s="17"/>
      <c r="BG1746" s="17"/>
      <c r="BH1746" s="17"/>
      <c r="BI1746" s="17"/>
      <c r="BJ1746" s="17"/>
      <c r="BK1746" s="17"/>
    </row>
    <row r="1747" spans="47:63" x14ac:dyDescent="0.25">
      <c r="AU1747" s="17"/>
      <c r="AV1747" s="17"/>
      <c r="AW1747" s="17"/>
      <c r="AX1747" s="17"/>
      <c r="AY1747" s="17"/>
      <c r="AZ1747" s="17"/>
      <c r="BA1747" s="17"/>
      <c r="BB1747" s="17"/>
      <c r="BC1747" s="17"/>
      <c r="BD1747" s="17"/>
      <c r="BE1747" s="17"/>
      <c r="BF1747" s="17"/>
      <c r="BG1747" s="17"/>
      <c r="BH1747" s="17"/>
      <c r="BI1747" s="17"/>
      <c r="BJ1747" s="17"/>
      <c r="BK1747" s="17"/>
    </row>
    <row r="1748" spans="47:63" x14ac:dyDescent="0.25">
      <c r="AU1748" s="17"/>
      <c r="AV1748" s="17"/>
      <c r="AW1748" s="17"/>
      <c r="AX1748" s="17"/>
      <c r="AY1748" s="17"/>
      <c r="AZ1748" s="17"/>
      <c r="BA1748" s="17"/>
      <c r="BB1748" s="17"/>
      <c r="BC1748" s="17"/>
      <c r="BD1748" s="17"/>
      <c r="BE1748" s="17"/>
      <c r="BF1748" s="17"/>
      <c r="BG1748" s="17"/>
      <c r="BH1748" s="17"/>
      <c r="BI1748" s="17"/>
      <c r="BJ1748" s="17"/>
      <c r="BK1748" s="17"/>
    </row>
    <row r="1749" spans="47:63" x14ac:dyDescent="0.25">
      <c r="AU1749" s="17"/>
      <c r="AV1749" s="17"/>
      <c r="AW1749" s="17"/>
      <c r="AX1749" s="17"/>
      <c r="AY1749" s="17"/>
      <c r="AZ1749" s="17"/>
      <c r="BA1749" s="17"/>
      <c r="BB1749" s="17"/>
      <c r="BC1749" s="17"/>
      <c r="BD1749" s="17"/>
      <c r="BE1749" s="17"/>
      <c r="BF1749" s="17"/>
      <c r="BG1749" s="17"/>
      <c r="BH1749" s="17"/>
      <c r="BI1749" s="17"/>
      <c r="BJ1749" s="17"/>
      <c r="BK1749" s="17"/>
    </row>
    <row r="1750" spans="47:63" x14ac:dyDescent="0.25">
      <c r="AU1750" s="17"/>
      <c r="AV1750" s="17"/>
      <c r="AW1750" s="17"/>
      <c r="AX1750" s="17"/>
      <c r="AY1750" s="17"/>
      <c r="AZ1750" s="17"/>
      <c r="BA1750" s="17"/>
      <c r="BB1750" s="17"/>
      <c r="BC1750" s="17"/>
      <c r="BD1750" s="17"/>
      <c r="BE1750" s="17"/>
      <c r="BF1750" s="17"/>
      <c r="BG1750" s="17"/>
      <c r="BH1750" s="17"/>
      <c r="BI1750" s="17"/>
      <c r="BJ1750" s="17"/>
      <c r="BK1750" s="17"/>
    </row>
    <row r="1751" spans="47:63" x14ac:dyDescent="0.25">
      <c r="AU1751" s="17"/>
      <c r="AV1751" s="17"/>
      <c r="AW1751" s="17"/>
      <c r="AX1751" s="17"/>
      <c r="AY1751" s="17"/>
      <c r="AZ1751" s="17"/>
      <c r="BA1751" s="17"/>
      <c r="BB1751" s="17"/>
      <c r="BC1751" s="17"/>
      <c r="BD1751" s="17"/>
      <c r="BE1751" s="17"/>
      <c r="BF1751" s="17"/>
      <c r="BG1751" s="17"/>
      <c r="BH1751" s="17"/>
      <c r="BI1751" s="17"/>
      <c r="BJ1751" s="17"/>
      <c r="BK1751" s="17"/>
    </row>
    <row r="1752" spans="47:63" x14ac:dyDescent="0.25">
      <c r="AU1752" s="17"/>
      <c r="AV1752" s="17"/>
      <c r="AW1752" s="17"/>
      <c r="AX1752" s="17"/>
      <c r="AY1752" s="17"/>
      <c r="AZ1752" s="17"/>
      <c r="BA1752" s="17"/>
      <c r="BB1752" s="17"/>
      <c r="BC1752" s="17"/>
      <c r="BD1752" s="17"/>
      <c r="BE1752" s="17"/>
      <c r="BF1752" s="17"/>
      <c r="BG1752" s="17"/>
      <c r="BH1752" s="17"/>
      <c r="BI1752" s="17"/>
      <c r="BJ1752" s="17"/>
      <c r="BK1752" s="17"/>
    </row>
    <row r="1753" spans="47:63" x14ac:dyDescent="0.25">
      <c r="AU1753" s="17"/>
      <c r="AV1753" s="17"/>
      <c r="AW1753" s="17"/>
      <c r="AX1753" s="17"/>
      <c r="AY1753" s="17"/>
      <c r="AZ1753" s="17"/>
      <c r="BA1753" s="17"/>
      <c r="BB1753" s="17"/>
      <c r="BC1753" s="17"/>
      <c r="BD1753" s="17"/>
      <c r="BE1753" s="17"/>
      <c r="BF1753" s="17"/>
      <c r="BG1753" s="17"/>
      <c r="BH1753" s="17"/>
      <c r="BI1753" s="17"/>
      <c r="BJ1753" s="17"/>
      <c r="BK1753" s="17"/>
    </row>
    <row r="1754" spans="47:63" x14ac:dyDescent="0.25">
      <c r="AU1754" s="17"/>
      <c r="AV1754" s="17"/>
      <c r="AW1754" s="17"/>
      <c r="AX1754" s="17"/>
      <c r="AY1754" s="17"/>
      <c r="AZ1754" s="17"/>
      <c r="BA1754" s="17"/>
      <c r="BB1754" s="17"/>
      <c r="BC1754" s="17"/>
      <c r="BD1754" s="17"/>
      <c r="BE1754" s="17"/>
      <c r="BF1754" s="17"/>
      <c r="BG1754" s="17"/>
      <c r="BH1754" s="17"/>
      <c r="BI1754" s="17"/>
      <c r="BJ1754" s="17"/>
      <c r="BK1754" s="17"/>
    </row>
    <row r="1755" spans="47:63" x14ac:dyDescent="0.25">
      <c r="AU1755" s="17"/>
      <c r="AV1755" s="17"/>
      <c r="AW1755" s="17"/>
      <c r="AX1755" s="17"/>
      <c r="AY1755" s="17"/>
      <c r="AZ1755" s="17"/>
      <c r="BA1755" s="17"/>
      <c r="BB1755" s="17"/>
      <c r="BC1755" s="17"/>
      <c r="BD1755" s="17"/>
      <c r="BE1755" s="17"/>
      <c r="BF1755" s="17"/>
      <c r="BG1755" s="17"/>
      <c r="BH1755" s="17"/>
      <c r="BI1755" s="17"/>
      <c r="BJ1755" s="17"/>
      <c r="BK1755" s="17"/>
    </row>
    <row r="1756" spans="47:63" x14ac:dyDescent="0.25">
      <c r="AU1756" s="17"/>
      <c r="AV1756" s="17"/>
      <c r="AW1756" s="17"/>
      <c r="AX1756" s="17"/>
      <c r="AY1756" s="17"/>
      <c r="AZ1756" s="17"/>
      <c r="BA1756" s="17"/>
      <c r="BB1756" s="17"/>
      <c r="BC1756" s="17"/>
      <c r="BD1756" s="17"/>
      <c r="BE1756" s="17"/>
      <c r="BF1756" s="17"/>
      <c r="BG1756" s="17"/>
      <c r="BH1756" s="17"/>
      <c r="BI1756" s="17"/>
      <c r="BJ1756" s="17"/>
      <c r="BK1756" s="17"/>
    </row>
    <row r="1757" spans="47:63" x14ac:dyDescent="0.25">
      <c r="AU1757" s="17"/>
      <c r="AV1757" s="17"/>
      <c r="AW1757" s="17"/>
      <c r="AX1757" s="17"/>
      <c r="AY1757" s="17"/>
      <c r="AZ1757" s="17"/>
      <c r="BA1757" s="17"/>
      <c r="BB1757" s="17"/>
      <c r="BC1757" s="17"/>
      <c r="BD1757" s="17"/>
      <c r="BE1757" s="17"/>
      <c r="BF1757" s="17"/>
      <c r="BG1757" s="17"/>
      <c r="BH1757" s="17"/>
      <c r="BI1757" s="17"/>
      <c r="BJ1757" s="17"/>
      <c r="BK1757" s="17"/>
    </row>
    <row r="1758" spans="47:63" x14ac:dyDescent="0.25">
      <c r="AU1758" s="17"/>
      <c r="AV1758" s="17"/>
      <c r="AW1758" s="17"/>
      <c r="AX1758" s="17"/>
      <c r="AY1758" s="17"/>
      <c r="AZ1758" s="17"/>
      <c r="BA1758" s="17"/>
      <c r="BB1758" s="17"/>
      <c r="BC1758" s="17"/>
      <c r="BD1758" s="17"/>
      <c r="BE1758" s="17"/>
      <c r="BF1758" s="17"/>
      <c r="BG1758" s="17"/>
      <c r="BH1758" s="17"/>
      <c r="BI1758" s="17"/>
      <c r="BJ1758" s="17"/>
      <c r="BK1758" s="17"/>
    </row>
    <row r="1759" spans="47:63" x14ac:dyDescent="0.25">
      <c r="AU1759" s="17"/>
      <c r="AV1759" s="17"/>
      <c r="AW1759" s="17"/>
      <c r="AX1759" s="17"/>
      <c r="AY1759" s="17"/>
      <c r="AZ1759" s="17"/>
      <c r="BA1759" s="17"/>
      <c r="BB1759" s="17"/>
      <c r="BC1759" s="17"/>
      <c r="BD1759" s="17"/>
      <c r="BE1759" s="17"/>
      <c r="BF1759" s="17"/>
      <c r="BG1759" s="17"/>
      <c r="BH1759" s="17"/>
      <c r="BI1759" s="17"/>
      <c r="BJ1759" s="17"/>
      <c r="BK1759" s="17"/>
    </row>
    <row r="1760" spans="47:63" x14ac:dyDescent="0.25">
      <c r="AU1760" s="17"/>
      <c r="AV1760" s="17"/>
      <c r="AW1760" s="17"/>
      <c r="AX1760" s="17"/>
      <c r="AY1760" s="17"/>
      <c r="AZ1760" s="17"/>
      <c r="BA1760" s="17"/>
      <c r="BB1760" s="17"/>
      <c r="BC1760" s="17"/>
      <c r="BD1760" s="17"/>
      <c r="BE1760" s="17"/>
      <c r="BF1760" s="17"/>
      <c r="BG1760" s="17"/>
      <c r="BH1760" s="17"/>
      <c r="BI1760" s="17"/>
      <c r="BJ1760" s="17"/>
      <c r="BK1760" s="17"/>
    </row>
    <row r="1761" spans="47:63" x14ac:dyDescent="0.25">
      <c r="AU1761" s="17"/>
      <c r="AV1761" s="17"/>
      <c r="AW1761" s="17"/>
      <c r="AX1761" s="17"/>
      <c r="AY1761" s="17"/>
      <c r="AZ1761" s="17"/>
      <c r="BA1761" s="17"/>
      <c r="BB1761" s="17"/>
      <c r="BC1761" s="17"/>
      <c r="BD1761" s="17"/>
      <c r="BE1761" s="17"/>
      <c r="BF1761" s="17"/>
      <c r="BG1761" s="17"/>
      <c r="BH1761" s="17"/>
      <c r="BI1761" s="17"/>
      <c r="BJ1761" s="17"/>
      <c r="BK1761" s="17"/>
    </row>
    <row r="1762" spans="47:63" x14ac:dyDescent="0.25">
      <c r="AU1762" s="17"/>
      <c r="AV1762" s="17"/>
      <c r="AW1762" s="17"/>
      <c r="AX1762" s="17"/>
      <c r="AY1762" s="17"/>
      <c r="AZ1762" s="17"/>
      <c r="BA1762" s="17"/>
      <c r="BB1762" s="17"/>
      <c r="BC1762" s="17"/>
      <c r="BD1762" s="17"/>
      <c r="BE1762" s="17"/>
      <c r="BF1762" s="17"/>
      <c r="BG1762" s="17"/>
      <c r="BH1762" s="17"/>
      <c r="BI1762" s="17"/>
      <c r="BJ1762" s="17"/>
      <c r="BK1762" s="17"/>
    </row>
    <row r="1763" spans="47:63" x14ac:dyDescent="0.25">
      <c r="AU1763" s="17"/>
      <c r="AV1763" s="17"/>
      <c r="AW1763" s="17"/>
      <c r="AX1763" s="17"/>
      <c r="AY1763" s="17"/>
      <c r="AZ1763" s="17"/>
      <c r="BA1763" s="17"/>
      <c r="BB1763" s="17"/>
      <c r="BC1763" s="17"/>
      <c r="BD1763" s="17"/>
      <c r="BE1763" s="17"/>
      <c r="BF1763" s="17"/>
      <c r="BG1763" s="17"/>
      <c r="BH1763" s="17"/>
      <c r="BI1763" s="17"/>
      <c r="BJ1763" s="17"/>
      <c r="BK1763" s="17"/>
    </row>
    <row r="1764" spans="47:63" x14ac:dyDescent="0.25">
      <c r="AU1764" s="17"/>
      <c r="AV1764" s="17"/>
      <c r="AW1764" s="17"/>
      <c r="AX1764" s="17"/>
      <c r="AY1764" s="17"/>
      <c r="AZ1764" s="17"/>
      <c r="BA1764" s="17"/>
      <c r="BB1764" s="17"/>
      <c r="BC1764" s="17"/>
      <c r="BD1764" s="17"/>
      <c r="BE1764" s="17"/>
      <c r="BF1764" s="17"/>
      <c r="BG1764" s="17"/>
      <c r="BH1764" s="17"/>
      <c r="BI1764" s="17"/>
      <c r="BJ1764" s="17"/>
      <c r="BK1764" s="17"/>
    </row>
    <row r="1765" spans="47:63" x14ac:dyDescent="0.25">
      <c r="AU1765" s="17"/>
      <c r="AV1765" s="17"/>
      <c r="AW1765" s="17"/>
      <c r="AX1765" s="17"/>
      <c r="AY1765" s="17"/>
      <c r="AZ1765" s="17"/>
      <c r="BA1765" s="17"/>
      <c r="BB1765" s="17"/>
      <c r="BC1765" s="17"/>
      <c r="BD1765" s="17"/>
      <c r="BE1765" s="17"/>
      <c r="BF1765" s="17"/>
      <c r="BG1765" s="17"/>
      <c r="BH1765" s="17"/>
      <c r="BI1765" s="17"/>
      <c r="BJ1765" s="17"/>
      <c r="BK1765" s="17"/>
    </row>
    <row r="1766" spans="47:63" x14ac:dyDescent="0.25">
      <c r="AU1766" s="17"/>
      <c r="AV1766" s="17"/>
      <c r="AW1766" s="17"/>
      <c r="AX1766" s="17"/>
      <c r="AY1766" s="17"/>
      <c r="AZ1766" s="17"/>
      <c r="BA1766" s="17"/>
      <c r="BB1766" s="17"/>
      <c r="BC1766" s="17"/>
      <c r="BD1766" s="17"/>
      <c r="BE1766" s="17"/>
      <c r="BF1766" s="17"/>
      <c r="BG1766" s="17"/>
      <c r="BH1766" s="17"/>
      <c r="BI1766" s="17"/>
      <c r="BJ1766" s="17"/>
      <c r="BK1766" s="17"/>
    </row>
    <row r="1767" spans="47:63" x14ac:dyDescent="0.25">
      <c r="AU1767" s="17"/>
      <c r="AV1767" s="17"/>
      <c r="AW1767" s="17"/>
      <c r="AX1767" s="17"/>
      <c r="AY1767" s="17"/>
      <c r="AZ1767" s="17"/>
      <c r="BA1767" s="17"/>
      <c r="BB1767" s="17"/>
      <c r="BC1767" s="17"/>
      <c r="BD1767" s="17"/>
      <c r="BE1767" s="17"/>
      <c r="BF1767" s="17"/>
      <c r="BG1767" s="17"/>
      <c r="BH1767" s="17"/>
      <c r="BI1767" s="17"/>
      <c r="BJ1767" s="17"/>
      <c r="BK1767" s="17"/>
    </row>
    <row r="1768" spans="47:63" x14ac:dyDescent="0.25">
      <c r="AU1768" s="17"/>
      <c r="AV1768" s="17"/>
      <c r="AW1768" s="17"/>
      <c r="AX1768" s="17"/>
      <c r="AY1768" s="17"/>
      <c r="AZ1768" s="17"/>
      <c r="BA1768" s="17"/>
      <c r="BB1768" s="17"/>
      <c r="BC1768" s="17"/>
      <c r="BD1768" s="17"/>
      <c r="BE1768" s="17"/>
      <c r="BF1768" s="17"/>
      <c r="BG1768" s="17"/>
      <c r="BH1768" s="17"/>
      <c r="BI1768" s="17"/>
      <c r="BJ1768" s="17"/>
      <c r="BK1768" s="17"/>
    </row>
    <row r="1769" spans="47:63" x14ac:dyDescent="0.25">
      <c r="AU1769" s="17"/>
      <c r="AV1769" s="17"/>
      <c r="AW1769" s="17"/>
      <c r="AX1769" s="17"/>
      <c r="AY1769" s="17"/>
      <c r="AZ1769" s="17"/>
      <c r="BA1769" s="17"/>
      <c r="BB1769" s="17"/>
      <c r="BC1769" s="17"/>
      <c r="BD1769" s="17"/>
      <c r="BE1769" s="17"/>
      <c r="BF1769" s="17"/>
      <c r="BG1769" s="17"/>
      <c r="BH1769" s="17"/>
      <c r="BI1769" s="17"/>
      <c r="BJ1769" s="17"/>
      <c r="BK1769" s="17"/>
    </row>
    <row r="1770" spans="47:63" x14ac:dyDescent="0.25">
      <c r="AU1770" s="17"/>
      <c r="AV1770" s="17"/>
      <c r="AW1770" s="17"/>
      <c r="AX1770" s="17"/>
      <c r="AY1770" s="17"/>
      <c r="AZ1770" s="17"/>
      <c r="BA1770" s="17"/>
      <c r="BB1770" s="17"/>
      <c r="BC1770" s="17"/>
      <c r="BD1770" s="17"/>
      <c r="BE1770" s="17"/>
      <c r="BF1770" s="17"/>
      <c r="BG1770" s="17"/>
      <c r="BH1770" s="17"/>
      <c r="BI1770" s="17"/>
      <c r="BJ1770" s="17"/>
      <c r="BK1770" s="17"/>
    </row>
    <row r="1771" spans="47:63" x14ac:dyDescent="0.25">
      <c r="AU1771" s="17"/>
      <c r="AV1771" s="17"/>
      <c r="AW1771" s="17"/>
      <c r="AX1771" s="17"/>
      <c r="AY1771" s="17"/>
      <c r="AZ1771" s="17"/>
      <c r="BA1771" s="17"/>
      <c r="BB1771" s="17"/>
      <c r="BC1771" s="17"/>
      <c r="BD1771" s="17"/>
      <c r="BE1771" s="17"/>
      <c r="BF1771" s="17"/>
      <c r="BG1771" s="17"/>
      <c r="BH1771" s="17"/>
      <c r="BI1771" s="17"/>
      <c r="BJ1771" s="17"/>
      <c r="BK1771" s="17"/>
    </row>
    <row r="1772" spans="47:63" x14ac:dyDescent="0.25">
      <c r="AU1772" s="17"/>
      <c r="AV1772" s="17"/>
      <c r="AW1772" s="17"/>
      <c r="AX1772" s="17"/>
      <c r="AY1772" s="17"/>
      <c r="AZ1772" s="17"/>
      <c r="BA1772" s="17"/>
      <c r="BB1772" s="17"/>
      <c r="BC1772" s="17"/>
      <c r="BD1772" s="17"/>
      <c r="BE1772" s="17"/>
      <c r="BF1772" s="17"/>
      <c r="BG1772" s="17"/>
      <c r="BH1772" s="17"/>
      <c r="BI1772" s="17"/>
      <c r="BJ1772" s="17"/>
      <c r="BK1772" s="17"/>
    </row>
    <row r="1773" spans="47:63" x14ac:dyDescent="0.25">
      <c r="AU1773" s="17"/>
      <c r="AV1773" s="17"/>
      <c r="AW1773" s="17"/>
      <c r="AX1773" s="17"/>
      <c r="AY1773" s="17"/>
      <c r="AZ1773" s="17"/>
      <c r="BA1773" s="17"/>
      <c r="BB1773" s="17"/>
      <c r="BC1773" s="17"/>
      <c r="BD1773" s="17"/>
      <c r="BE1773" s="17"/>
      <c r="BF1773" s="17"/>
      <c r="BG1773" s="17"/>
      <c r="BH1773" s="17"/>
      <c r="BI1773" s="17"/>
      <c r="BJ1773" s="17"/>
      <c r="BK1773" s="17"/>
    </row>
    <row r="1774" spans="47:63" x14ac:dyDescent="0.25">
      <c r="AU1774" s="17"/>
      <c r="AV1774" s="17"/>
      <c r="AW1774" s="17"/>
      <c r="AX1774" s="17"/>
      <c r="AY1774" s="17"/>
      <c r="AZ1774" s="17"/>
      <c r="BA1774" s="17"/>
      <c r="BB1774" s="17"/>
      <c r="BC1774" s="17"/>
      <c r="BD1774" s="17"/>
      <c r="BE1774" s="17"/>
      <c r="BF1774" s="17"/>
      <c r="BG1774" s="17"/>
      <c r="BH1774" s="17"/>
      <c r="BI1774" s="17"/>
      <c r="BJ1774" s="17"/>
      <c r="BK1774" s="17"/>
    </row>
    <row r="1775" spans="47:63" x14ac:dyDescent="0.25">
      <c r="AU1775" s="17"/>
      <c r="AV1775" s="17"/>
      <c r="AW1775" s="17"/>
      <c r="AX1775" s="17"/>
      <c r="AY1775" s="17"/>
      <c r="AZ1775" s="17"/>
      <c r="BA1775" s="17"/>
      <c r="BB1775" s="17"/>
      <c r="BC1775" s="17"/>
      <c r="BD1775" s="17"/>
      <c r="BE1775" s="17"/>
      <c r="BF1775" s="17"/>
      <c r="BG1775" s="17"/>
      <c r="BH1775" s="17"/>
      <c r="BI1775" s="17"/>
      <c r="BJ1775" s="17"/>
      <c r="BK1775" s="17"/>
    </row>
    <row r="1776" spans="47:63" x14ac:dyDescent="0.25">
      <c r="AU1776" s="17"/>
      <c r="AV1776" s="17"/>
      <c r="AW1776" s="17"/>
      <c r="AX1776" s="17"/>
      <c r="AY1776" s="17"/>
      <c r="AZ1776" s="17"/>
      <c r="BA1776" s="17"/>
      <c r="BB1776" s="17"/>
      <c r="BC1776" s="17"/>
      <c r="BD1776" s="17"/>
      <c r="BE1776" s="17"/>
      <c r="BF1776" s="17"/>
      <c r="BG1776" s="17"/>
      <c r="BH1776" s="17"/>
      <c r="BI1776" s="17"/>
      <c r="BJ1776" s="17"/>
      <c r="BK1776" s="17"/>
    </row>
    <row r="1777" spans="47:63" x14ac:dyDescent="0.25">
      <c r="AU1777" s="17"/>
      <c r="AV1777" s="17"/>
      <c r="AW1777" s="17"/>
      <c r="AX1777" s="17"/>
      <c r="AY1777" s="17"/>
      <c r="AZ1777" s="17"/>
      <c r="BA1777" s="17"/>
      <c r="BB1777" s="17"/>
      <c r="BC1777" s="17"/>
      <c r="BD1777" s="17"/>
      <c r="BE1777" s="17"/>
      <c r="BF1777" s="17"/>
      <c r="BG1777" s="17"/>
      <c r="BH1777" s="17"/>
      <c r="BI1777" s="17"/>
      <c r="BJ1777" s="17"/>
      <c r="BK1777" s="17"/>
    </row>
    <row r="1778" spans="47:63" x14ac:dyDescent="0.25">
      <c r="AU1778" s="17"/>
      <c r="AV1778" s="17"/>
      <c r="AW1778" s="17"/>
      <c r="AX1778" s="17"/>
      <c r="AY1778" s="17"/>
      <c r="AZ1778" s="17"/>
      <c r="BA1778" s="17"/>
      <c r="BB1778" s="17"/>
      <c r="BC1778" s="17"/>
      <c r="BD1778" s="17"/>
      <c r="BE1778" s="17"/>
      <c r="BF1778" s="17"/>
      <c r="BG1778" s="17"/>
      <c r="BH1778" s="17"/>
      <c r="BI1778" s="17"/>
      <c r="BJ1778" s="17"/>
      <c r="BK1778" s="17"/>
    </row>
    <row r="1779" spans="47:63" x14ac:dyDescent="0.25">
      <c r="AU1779" s="17"/>
      <c r="AV1779" s="17"/>
      <c r="AW1779" s="17"/>
      <c r="AX1779" s="17"/>
      <c r="AY1779" s="17"/>
      <c r="AZ1779" s="17"/>
      <c r="BA1779" s="17"/>
      <c r="BB1779" s="17"/>
      <c r="BC1779" s="17"/>
      <c r="BD1779" s="17"/>
      <c r="BE1779" s="17"/>
      <c r="BF1779" s="17"/>
      <c r="BG1779" s="17"/>
      <c r="BH1779" s="17"/>
      <c r="BI1779" s="17"/>
      <c r="BJ1779" s="17"/>
      <c r="BK1779" s="17"/>
    </row>
    <row r="1780" spans="47:63" x14ac:dyDescent="0.25">
      <c r="AU1780" s="17"/>
      <c r="AV1780" s="17"/>
      <c r="AW1780" s="17"/>
      <c r="AX1780" s="17"/>
      <c r="AY1780" s="17"/>
      <c r="AZ1780" s="17"/>
      <c r="BA1780" s="17"/>
      <c r="BB1780" s="17"/>
      <c r="BC1780" s="17"/>
      <c r="BD1780" s="17"/>
      <c r="BE1780" s="17"/>
      <c r="BF1780" s="17"/>
      <c r="BG1780" s="17"/>
      <c r="BH1780" s="17"/>
      <c r="BI1780" s="17"/>
      <c r="BJ1780" s="17"/>
      <c r="BK1780" s="17"/>
    </row>
    <row r="1781" spans="47:63" x14ac:dyDescent="0.25">
      <c r="AU1781" s="17"/>
      <c r="AV1781" s="17"/>
      <c r="AW1781" s="17"/>
      <c r="AX1781" s="17"/>
      <c r="AY1781" s="17"/>
      <c r="AZ1781" s="17"/>
      <c r="BA1781" s="17"/>
      <c r="BB1781" s="17"/>
      <c r="BC1781" s="17"/>
      <c r="BD1781" s="17"/>
      <c r="BE1781" s="17"/>
      <c r="BF1781" s="17"/>
      <c r="BG1781" s="17"/>
      <c r="BH1781" s="17"/>
      <c r="BI1781" s="17"/>
      <c r="BJ1781" s="17"/>
      <c r="BK1781" s="17"/>
    </row>
    <row r="1782" spans="47:63" x14ac:dyDescent="0.25">
      <c r="AU1782" s="17"/>
      <c r="AV1782" s="17"/>
      <c r="AW1782" s="17"/>
      <c r="AX1782" s="17"/>
      <c r="AY1782" s="17"/>
      <c r="AZ1782" s="17"/>
      <c r="BA1782" s="17"/>
      <c r="BB1782" s="17"/>
      <c r="BC1782" s="17"/>
      <c r="BD1782" s="17"/>
      <c r="BE1782" s="17"/>
      <c r="BF1782" s="17"/>
      <c r="BG1782" s="17"/>
      <c r="BH1782" s="17"/>
      <c r="BI1782" s="17"/>
      <c r="BJ1782" s="17"/>
      <c r="BK1782" s="17"/>
    </row>
    <row r="1783" spans="47:63" x14ac:dyDescent="0.25">
      <c r="AU1783" s="17"/>
      <c r="AV1783" s="17"/>
      <c r="AW1783" s="17"/>
      <c r="AX1783" s="17"/>
      <c r="AY1783" s="17"/>
      <c r="AZ1783" s="17"/>
      <c r="BA1783" s="17"/>
      <c r="BB1783" s="17"/>
      <c r="BC1783" s="17"/>
      <c r="BD1783" s="17"/>
      <c r="BE1783" s="17"/>
      <c r="BF1783" s="17"/>
      <c r="BG1783" s="17"/>
      <c r="BH1783" s="17"/>
      <c r="BI1783" s="17"/>
      <c r="BJ1783" s="17"/>
      <c r="BK1783" s="17"/>
    </row>
    <row r="1784" spans="47:63" x14ac:dyDescent="0.25">
      <c r="AU1784" s="17"/>
      <c r="AV1784" s="17"/>
      <c r="AW1784" s="17"/>
      <c r="AX1784" s="17"/>
      <c r="AY1784" s="17"/>
      <c r="AZ1784" s="17"/>
      <c r="BA1784" s="17"/>
      <c r="BB1784" s="17"/>
      <c r="BC1784" s="17"/>
      <c r="BD1784" s="17"/>
      <c r="BE1784" s="17"/>
      <c r="BF1784" s="17"/>
      <c r="BG1784" s="17"/>
      <c r="BH1784" s="17"/>
      <c r="BI1784" s="17"/>
      <c r="BJ1784" s="17"/>
      <c r="BK1784" s="17"/>
    </row>
    <row r="1785" spans="47:63" x14ac:dyDescent="0.25">
      <c r="AU1785" s="17"/>
      <c r="AV1785" s="17"/>
      <c r="AW1785" s="17"/>
      <c r="AX1785" s="17"/>
      <c r="AY1785" s="17"/>
      <c r="AZ1785" s="17"/>
      <c r="BA1785" s="17"/>
      <c r="BB1785" s="17"/>
      <c r="BC1785" s="17"/>
      <c r="BD1785" s="17"/>
      <c r="BE1785" s="17"/>
      <c r="BF1785" s="17"/>
      <c r="BG1785" s="17"/>
      <c r="BH1785" s="17"/>
      <c r="BI1785" s="17"/>
      <c r="BJ1785" s="17"/>
      <c r="BK1785" s="17"/>
    </row>
    <row r="1786" spans="47:63" x14ac:dyDescent="0.25">
      <c r="AU1786" s="17"/>
      <c r="AV1786" s="17"/>
      <c r="AW1786" s="17"/>
      <c r="AX1786" s="17"/>
      <c r="AY1786" s="17"/>
      <c r="AZ1786" s="17"/>
      <c r="BA1786" s="17"/>
      <c r="BB1786" s="17"/>
      <c r="BC1786" s="17"/>
      <c r="BD1786" s="17"/>
      <c r="BE1786" s="17"/>
      <c r="BF1786" s="17"/>
      <c r="BG1786" s="17"/>
      <c r="BH1786" s="17"/>
      <c r="BI1786" s="17"/>
      <c r="BJ1786" s="17"/>
      <c r="BK1786" s="17"/>
    </row>
    <row r="1787" spans="47:63" x14ac:dyDescent="0.25">
      <c r="AU1787" s="17"/>
      <c r="AV1787" s="17"/>
      <c r="AW1787" s="17"/>
      <c r="AX1787" s="17"/>
      <c r="AY1787" s="17"/>
      <c r="AZ1787" s="17"/>
      <c r="BA1787" s="17"/>
      <c r="BB1787" s="17"/>
      <c r="BC1787" s="17"/>
      <c r="BD1787" s="17"/>
      <c r="BE1787" s="17"/>
      <c r="BF1787" s="17"/>
      <c r="BG1787" s="17"/>
      <c r="BH1787" s="17"/>
      <c r="BI1787" s="17"/>
      <c r="BJ1787" s="17"/>
      <c r="BK1787" s="17"/>
    </row>
    <row r="1788" spans="47:63" x14ac:dyDescent="0.25">
      <c r="AU1788" s="17"/>
      <c r="AV1788" s="17"/>
      <c r="AW1788" s="17"/>
      <c r="AX1788" s="17"/>
      <c r="AY1788" s="17"/>
      <c r="AZ1788" s="17"/>
      <c r="BA1788" s="17"/>
      <c r="BB1788" s="17"/>
      <c r="BC1788" s="17"/>
      <c r="BD1788" s="17"/>
      <c r="BE1788" s="17"/>
      <c r="BF1788" s="17"/>
      <c r="BG1788" s="17"/>
      <c r="BH1788" s="17"/>
      <c r="BI1788" s="17"/>
      <c r="BJ1788" s="17"/>
      <c r="BK1788" s="17"/>
    </row>
    <row r="1789" spans="47:63" x14ac:dyDescent="0.25">
      <c r="AU1789" s="17"/>
      <c r="AV1789" s="17"/>
      <c r="AW1789" s="17"/>
      <c r="AX1789" s="17"/>
      <c r="AY1789" s="17"/>
      <c r="AZ1789" s="17"/>
      <c r="BA1789" s="17"/>
      <c r="BB1789" s="17"/>
      <c r="BC1789" s="17"/>
      <c r="BD1789" s="17"/>
      <c r="BE1789" s="17"/>
      <c r="BF1789" s="17"/>
      <c r="BG1789" s="17"/>
      <c r="BH1789" s="17"/>
      <c r="BI1789" s="17"/>
      <c r="BJ1789" s="17"/>
      <c r="BK1789" s="17"/>
    </row>
    <row r="1790" spans="47:63" x14ac:dyDescent="0.25">
      <c r="AU1790" s="17"/>
      <c r="AV1790" s="17"/>
      <c r="AW1790" s="17"/>
      <c r="AX1790" s="17"/>
      <c r="AY1790" s="17"/>
      <c r="AZ1790" s="17"/>
      <c r="BA1790" s="17"/>
      <c r="BB1790" s="17"/>
      <c r="BC1790" s="17"/>
      <c r="BD1790" s="17"/>
      <c r="BE1790" s="17"/>
      <c r="BF1790" s="17"/>
      <c r="BG1790" s="17"/>
      <c r="BH1790" s="17"/>
      <c r="BI1790" s="17"/>
      <c r="BJ1790" s="17"/>
      <c r="BK1790" s="17"/>
    </row>
    <row r="1791" spans="47:63" x14ac:dyDescent="0.25">
      <c r="AU1791" s="17"/>
      <c r="AV1791" s="17"/>
      <c r="AW1791" s="17"/>
      <c r="AX1791" s="17"/>
      <c r="AY1791" s="17"/>
      <c r="AZ1791" s="17"/>
      <c r="BA1791" s="17"/>
      <c r="BB1791" s="17"/>
      <c r="BC1791" s="17"/>
      <c r="BD1791" s="17"/>
      <c r="BE1791" s="17"/>
      <c r="BF1791" s="17"/>
      <c r="BG1791" s="17"/>
      <c r="BH1791" s="17"/>
      <c r="BI1791" s="17"/>
      <c r="BJ1791" s="17"/>
      <c r="BK1791" s="17"/>
    </row>
    <row r="1792" spans="47:63" x14ac:dyDescent="0.25">
      <c r="AU1792" s="17"/>
      <c r="AV1792" s="17"/>
      <c r="AW1792" s="17"/>
      <c r="AX1792" s="17"/>
      <c r="AY1792" s="17"/>
      <c r="AZ1792" s="17"/>
      <c r="BA1792" s="17"/>
      <c r="BB1792" s="17"/>
      <c r="BC1792" s="17"/>
      <c r="BD1792" s="17"/>
      <c r="BE1792" s="17"/>
      <c r="BF1792" s="17"/>
      <c r="BG1792" s="17"/>
      <c r="BH1792" s="17"/>
      <c r="BI1792" s="17"/>
      <c r="BJ1792" s="17"/>
      <c r="BK1792" s="17"/>
    </row>
    <row r="1793" spans="47:63" x14ac:dyDescent="0.25">
      <c r="AU1793" s="17"/>
      <c r="AV1793" s="17"/>
      <c r="AW1793" s="17"/>
      <c r="AX1793" s="17"/>
      <c r="AY1793" s="17"/>
      <c r="AZ1793" s="17"/>
      <c r="BA1793" s="17"/>
      <c r="BB1793" s="17"/>
      <c r="BC1793" s="17"/>
      <c r="BD1793" s="17"/>
      <c r="BE1793" s="17"/>
      <c r="BF1793" s="17"/>
      <c r="BG1793" s="17"/>
      <c r="BH1793" s="17"/>
      <c r="BI1793" s="17"/>
      <c r="BJ1793" s="17"/>
      <c r="BK1793" s="17"/>
    </row>
    <row r="1794" spans="47:63" x14ac:dyDescent="0.25">
      <c r="AU1794" s="17"/>
      <c r="AV1794" s="17"/>
      <c r="AW1794" s="17"/>
      <c r="AX1794" s="17"/>
      <c r="AY1794" s="17"/>
      <c r="AZ1794" s="17"/>
      <c r="BA1794" s="17"/>
      <c r="BB1794" s="17"/>
      <c r="BC1794" s="17"/>
      <c r="BD1794" s="17"/>
      <c r="BE1794" s="17"/>
      <c r="BF1794" s="17"/>
      <c r="BG1794" s="17"/>
      <c r="BH1794" s="17"/>
      <c r="BI1794" s="17"/>
      <c r="BJ1794" s="17"/>
      <c r="BK1794" s="17"/>
    </row>
    <row r="1795" spans="47:63" x14ac:dyDescent="0.25">
      <c r="AU1795" s="17"/>
      <c r="AV1795" s="17"/>
      <c r="AW1795" s="17"/>
      <c r="AX1795" s="17"/>
      <c r="AY1795" s="17"/>
      <c r="AZ1795" s="17"/>
      <c r="BA1795" s="17"/>
      <c r="BB1795" s="17"/>
      <c r="BC1795" s="17"/>
      <c r="BD1795" s="17"/>
      <c r="BE1795" s="17"/>
      <c r="BF1795" s="17"/>
      <c r="BG1795" s="17"/>
      <c r="BH1795" s="17"/>
      <c r="BI1795" s="17"/>
      <c r="BJ1795" s="17"/>
      <c r="BK1795" s="17"/>
    </row>
    <row r="1796" spans="47:63" x14ac:dyDescent="0.25">
      <c r="AU1796" s="17"/>
      <c r="AV1796" s="17"/>
      <c r="AW1796" s="17"/>
      <c r="AX1796" s="17"/>
      <c r="AY1796" s="17"/>
      <c r="AZ1796" s="17"/>
      <c r="BA1796" s="17"/>
      <c r="BB1796" s="17"/>
      <c r="BC1796" s="17"/>
      <c r="BD1796" s="17"/>
      <c r="BE1796" s="17"/>
      <c r="BF1796" s="17"/>
      <c r="BG1796" s="17"/>
      <c r="BH1796" s="17"/>
      <c r="BI1796" s="17"/>
      <c r="BJ1796" s="17"/>
      <c r="BK1796" s="17"/>
    </row>
    <row r="1797" spans="47:63" x14ac:dyDescent="0.25">
      <c r="AU1797" s="17"/>
      <c r="AV1797" s="17"/>
      <c r="AW1797" s="17"/>
      <c r="AX1797" s="17"/>
      <c r="AY1797" s="17"/>
      <c r="AZ1797" s="17"/>
      <c r="BA1797" s="17"/>
      <c r="BB1797" s="17"/>
      <c r="BC1797" s="17"/>
      <c r="BD1797" s="17"/>
      <c r="BE1797" s="17"/>
      <c r="BF1797" s="17"/>
      <c r="BG1797" s="17"/>
      <c r="BH1797" s="17"/>
      <c r="BI1797" s="17"/>
      <c r="BJ1797" s="17"/>
      <c r="BK1797" s="17"/>
    </row>
    <row r="1798" spans="47:63" x14ac:dyDescent="0.25">
      <c r="AU1798" s="17"/>
      <c r="AV1798" s="17"/>
      <c r="AW1798" s="17"/>
      <c r="AX1798" s="17"/>
      <c r="AY1798" s="17"/>
      <c r="AZ1798" s="17"/>
      <c r="BA1798" s="17"/>
      <c r="BB1798" s="17"/>
      <c r="BC1798" s="17"/>
      <c r="BD1798" s="17"/>
      <c r="BE1798" s="17"/>
      <c r="BF1798" s="17"/>
      <c r="BG1798" s="17"/>
      <c r="BH1798" s="17"/>
      <c r="BI1798" s="17"/>
      <c r="BJ1798" s="17"/>
      <c r="BK1798" s="17"/>
    </row>
    <row r="1799" spans="47:63" x14ac:dyDescent="0.25">
      <c r="AU1799" s="17"/>
      <c r="AV1799" s="17"/>
      <c r="AW1799" s="17"/>
      <c r="AX1799" s="17"/>
      <c r="AY1799" s="17"/>
      <c r="AZ1799" s="17"/>
      <c r="BA1799" s="17"/>
      <c r="BB1799" s="17"/>
      <c r="BC1799" s="17"/>
      <c r="BD1799" s="17"/>
      <c r="BE1799" s="17"/>
      <c r="BF1799" s="17"/>
      <c r="BG1799" s="17"/>
      <c r="BH1799" s="17"/>
      <c r="BI1799" s="17"/>
      <c r="BJ1799" s="17"/>
      <c r="BK1799" s="17"/>
    </row>
    <row r="1800" spans="47:63" x14ac:dyDescent="0.25">
      <c r="AU1800" s="17"/>
      <c r="AV1800" s="17"/>
      <c r="AW1800" s="17"/>
      <c r="AX1800" s="17"/>
      <c r="AY1800" s="17"/>
      <c r="AZ1800" s="17"/>
      <c r="BA1800" s="17"/>
      <c r="BB1800" s="17"/>
      <c r="BC1800" s="17"/>
      <c r="BD1800" s="17"/>
      <c r="BE1800" s="17"/>
      <c r="BF1800" s="17"/>
      <c r="BG1800" s="17"/>
      <c r="BH1800" s="17"/>
      <c r="BI1800" s="17"/>
      <c r="BJ1800" s="17"/>
      <c r="BK1800" s="17"/>
    </row>
    <row r="1801" spans="47:63" x14ac:dyDescent="0.25">
      <c r="AU1801" s="17"/>
      <c r="AV1801" s="17"/>
      <c r="AW1801" s="17"/>
      <c r="AX1801" s="17"/>
      <c r="AY1801" s="17"/>
      <c r="AZ1801" s="17"/>
      <c r="BA1801" s="17"/>
      <c r="BB1801" s="17"/>
      <c r="BC1801" s="17"/>
      <c r="BD1801" s="17"/>
      <c r="BE1801" s="17"/>
      <c r="BF1801" s="17"/>
      <c r="BG1801" s="17"/>
      <c r="BH1801" s="17"/>
      <c r="BI1801" s="17"/>
      <c r="BJ1801" s="17"/>
      <c r="BK1801" s="17"/>
    </row>
    <row r="1802" spans="47:63" x14ac:dyDescent="0.25">
      <c r="AU1802" s="17"/>
      <c r="AV1802" s="17"/>
      <c r="AW1802" s="17"/>
      <c r="AX1802" s="17"/>
      <c r="AY1802" s="17"/>
      <c r="AZ1802" s="17"/>
      <c r="BA1802" s="17"/>
      <c r="BB1802" s="17"/>
      <c r="BC1802" s="17"/>
      <c r="BD1802" s="17"/>
      <c r="BE1802" s="17"/>
      <c r="BF1802" s="17"/>
      <c r="BG1802" s="17"/>
      <c r="BH1802" s="17"/>
      <c r="BI1802" s="17"/>
      <c r="BJ1802" s="17"/>
      <c r="BK1802" s="17"/>
    </row>
    <row r="1803" spans="47:63" x14ac:dyDescent="0.25">
      <c r="AU1803" s="17"/>
      <c r="AV1803" s="17"/>
      <c r="AW1803" s="17"/>
      <c r="AX1803" s="17"/>
      <c r="AY1803" s="17"/>
      <c r="AZ1803" s="17"/>
      <c r="BA1803" s="17"/>
      <c r="BB1803" s="17"/>
      <c r="BC1803" s="17"/>
      <c r="BD1803" s="17"/>
      <c r="BE1803" s="17"/>
      <c r="BF1803" s="17"/>
      <c r="BG1803" s="17"/>
      <c r="BH1803" s="17"/>
      <c r="BI1803" s="17"/>
      <c r="BJ1803" s="17"/>
      <c r="BK1803" s="17"/>
    </row>
    <row r="1804" spans="47:63" x14ac:dyDescent="0.25">
      <c r="AU1804" s="17"/>
      <c r="AV1804" s="17"/>
      <c r="AW1804" s="17"/>
      <c r="AX1804" s="17"/>
      <c r="AY1804" s="17"/>
      <c r="AZ1804" s="17"/>
      <c r="BA1804" s="17"/>
      <c r="BB1804" s="17"/>
      <c r="BC1804" s="17"/>
      <c r="BD1804" s="17"/>
      <c r="BE1804" s="17"/>
      <c r="BF1804" s="17"/>
      <c r="BG1804" s="17"/>
      <c r="BH1804" s="17"/>
      <c r="BI1804" s="17"/>
      <c r="BJ1804" s="17"/>
      <c r="BK1804" s="17"/>
    </row>
    <row r="1805" spans="47:63" x14ac:dyDescent="0.25">
      <c r="AU1805" s="17"/>
      <c r="AV1805" s="17"/>
      <c r="AW1805" s="17"/>
      <c r="AX1805" s="17"/>
      <c r="AY1805" s="17"/>
      <c r="AZ1805" s="17"/>
      <c r="BA1805" s="17"/>
      <c r="BB1805" s="17"/>
      <c r="BC1805" s="17"/>
      <c r="BD1805" s="17"/>
      <c r="BE1805" s="17"/>
      <c r="BF1805" s="17"/>
      <c r="BG1805" s="17"/>
      <c r="BH1805" s="17"/>
      <c r="BI1805" s="17"/>
      <c r="BJ1805" s="17"/>
      <c r="BK1805" s="17"/>
    </row>
    <row r="1806" spans="47:63" x14ac:dyDescent="0.25">
      <c r="AU1806" s="17"/>
      <c r="AV1806" s="17"/>
      <c r="AW1806" s="17"/>
      <c r="AX1806" s="17"/>
      <c r="AY1806" s="17"/>
      <c r="AZ1806" s="17"/>
      <c r="BA1806" s="17"/>
      <c r="BB1806" s="17"/>
      <c r="BC1806" s="17"/>
      <c r="BD1806" s="17"/>
      <c r="BE1806" s="17"/>
      <c r="BF1806" s="17"/>
      <c r="BG1806" s="17"/>
      <c r="BH1806" s="17"/>
      <c r="BI1806" s="17"/>
      <c r="BJ1806" s="17"/>
      <c r="BK1806" s="17"/>
    </row>
    <row r="1807" spans="47:63" x14ac:dyDescent="0.25">
      <c r="AU1807" s="17"/>
      <c r="AV1807" s="17"/>
      <c r="AW1807" s="17"/>
      <c r="AX1807" s="17"/>
      <c r="AY1807" s="17"/>
      <c r="AZ1807" s="17"/>
      <c r="BA1807" s="17"/>
      <c r="BB1807" s="17"/>
      <c r="BC1807" s="17"/>
      <c r="BD1807" s="17"/>
      <c r="BE1807" s="17"/>
      <c r="BF1807" s="17"/>
      <c r="BG1807" s="17"/>
      <c r="BH1807" s="17"/>
      <c r="BI1807" s="17"/>
      <c r="BJ1807" s="17"/>
      <c r="BK1807" s="17"/>
    </row>
    <row r="1808" spans="47:63" x14ac:dyDescent="0.25">
      <c r="AU1808" s="17"/>
      <c r="AV1808" s="17"/>
      <c r="AW1808" s="17"/>
      <c r="AX1808" s="17"/>
      <c r="AY1808" s="17"/>
      <c r="AZ1808" s="17"/>
      <c r="BA1808" s="17"/>
      <c r="BB1808" s="17"/>
      <c r="BC1808" s="17"/>
      <c r="BD1808" s="17"/>
      <c r="BE1808" s="17"/>
      <c r="BF1808" s="17"/>
      <c r="BG1808" s="17"/>
      <c r="BH1808" s="17"/>
      <c r="BI1808" s="17"/>
      <c r="BJ1808" s="17"/>
      <c r="BK1808" s="17"/>
    </row>
    <row r="1809" spans="47:63" x14ac:dyDescent="0.25">
      <c r="AU1809" s="17"/>
      <c r="AV1809" s="17"/>
      <c r="AW1809" s="17"/>
      <c r="AX1809" s="17"/>
      <c r="AY1809" s="17"/>
      <c r="AZ1809" s="17"/>
      <c r="BA1809" s="17"/>
      <c r="BB1809" s="17"/>
      <c r="BC1809" s="17"/>
      <c r="BD1809" s="17"/>
      <c r="BE1809" s="17"/>
      <c r="BF1809" s="17"/>
      <c r="BG1809" s="17"/>
      <c r="BH1809" s="17"/>
      <c r="BI1809" s="17"/>
      <c r="BJ1809" s="17"/>
      <c r="BK1809" s="17"/>
    </row>
    <row r="1810" spans="47:63" x14ac:dyDescent="0.25">
      <c r="AU1810" s="17"/>
      <c r="AV1810" s="17"/>
      <c r="AW1810" s="17"/>
      <c r="AX1810" s="17"/>
      <c r="AY1810" s="17"/>
      <c r="AZ1810" s="17"/>
      <c r="BA1810" s="17"/>
      <c r="BB1810" s="17"/>
      <c r="BC1810" s="17"/>
      <c r="BD1810" s="17"/>
      <c r="BE1810" s="17"/>
      <c r="BF1810" s="17"/>
      <c r="BG1810" s="17"/>
      <c r="BH1810" s="17"/>
      <c r="BI1810" s="17"/>
      <c r="BJ1810" s="17"/>
      <c r="BK1810" s="17"/>
    </row>
    <row r="1811" spans="47:63" x14ac:dyDescent="0.25">
      <c r="AU1811" s="17"/>
      <c r="AV1811" s="17"/>
      <c r="AW1811" s="17"/>
      <c r="AX1811" s="17"/>
      <c r="AY1811" s="17"/>
      <c r="AZ1811" s="17"/>
      <c r="BA1811" s="17"/>
      <c r="BB1811" s="17"/>
      <c r="BC1811" s="17"/>
      <c r="BD1811" s="17"/>
      <c r="BE1811" s="17"/>
      <c r="BF1811" s="17"/>
      <c r="BG1811" s="17"/>
      <c r="BH1811" s="17"/>
      <c r="BI1811" s="17"/>
      <c r="BJ1811" s="17"/>
      <c r="BK1811" s="17"/>
    </row>
    <row r="1812" spans="47:63" x14ac:dyDescent="0.25">
      <c r="AU1812" s="17"/>
      <c r="AV1812" s="17"/>
      <c r="AW1812" s="17"/>
      <c r="AX1812" s="17"/>
      <c r="AY1812" s="17"/>
      <c r="AZ1812" s="17"/>
      <c r="BA1812" s="17"/>
      <c r="BB1812" s="17"/>
      <c r="BC1812" s="17"/>
      <c r="BD1812" s="17"/>
      <c r="BE1812" s="17"/>
      <c r="BF1812" s="17"/>
      <c r="BG1812" s="17"/>
      <c r="BH1812" s="17"/>
      <c r="BI1812" s="17"/>
      <c r="BJ1812" s="17"/>
      <c r="BK1812" s="17"/>
    </row>
    <row r="1813" spans="47:63" x14ac:dyDescent="0.25">
      <c r="AU1813" s="17"/>
      <c r="AV1813" s="17"/>
      <c r="AW1813" s="17"/>
      <c r="AX1813" s="17"/>
      <c r="AY1813" s="17"/>
      <c r="AZ1813" s="17"/>
      <c r="BA1813" s="17"/>
      <c r="BB1813" s="17"/>
      <c r="BC1813" s="17"/>
      <c r="BD1813" s="17"/>
      <c r="BE1813" s="17"/>
      <c r="BF1813" s="17"/>
      <c r="BG1813" s="17"/>
      <c r="BH1813" s="17"/>
      <c r="BI1813" s="17"/>
      <c r="BJ1813" s="17"/>
      <c r="BK1813" s="17"/>
    </row>
    <row r="1814" spans="47:63" x14ac:dyDescent="0.25">
      <c r="AU1814" s="17"/>
      <c r="AV1814" s="17"/>
      <c r="AW1814" s="17"/>
      <c r="AX1814" s="17"/>
      <c r="AY1814" s="17"/>
      <c r="AZ1814" s="17"/>
      <c r="BA1814" s="17"/>
      <c r="BB1814" s="17"/>
      <c r="BC1814" s="17"/>
      <c r="BD1814" s="17"/>
      <c r="BE1814" s="17"/>
      <c r="BF1814" s="17"/>
      <c r="BG1814" s="17"/>
      <c r="BH1814" s="17"/>
      <c r="BI1814" s="17"/>
      <c r="BJ1814" s="17"/>
      <c r="BK1814" s="17"/>
    </row>
    <row r="1815" spans="47:63" x14ac:dyDescent="0.25">
      <c r="AU1815" s="17"/>
      <c r="AV1815" s="17"/>
      <c r="AW1815" s="17"/>
      <c r="AX1815" s="17"/>
      <c r="AY1815" s="17"/>
      <c r="AZ1815" s="17"/>
      <c r="BA1815" s="17"/>
      <c r="BB1815" s="17"/>
      <c r="BC1815" s="17"/>
      <c r="BD1815" s="17"/>
      <c r="BE1815" s="17"/>
      <c r="BF1815" s="17"/>
      <c r="BG1815" s="17"/>
      <c r="BH1815" s="17"/>
      <c r="BI1815" s="17"/>
      <c r="BJ1815" s="17"/>
      <c r="BK1815" s="17"/>
    </row>
    <row r="1816" spans="47:63" x14ac:dyDescent="0.25">
      <c r="AU1816" s="17"/>
      <c r="AV1816" s="17"/>
      <c r="AW1816" s="17"/>
      <c r="AX1816" s="17"/>
      <c r="AY1816" s="17"/>
      <c r="AZ1816" s="17"/>
      <c r="BA1816" s="17"/>
      <c r="BB1816" s="17"/>
      <c r="BC1816" s="17"/>
      <c r="BD1816" s="17"/>
      <c r="BE1816" s="17"/>
      <c r="BF1816" s="17"/>
      <c r="BG1816" s="17"/>
      <c r="BH1816" s="17"/>
      <c r="BI1816" s="17"/>
      <c r="BJ1816" s="17"/>
      <c r="BK1816" s="17"/>
    </row>
    <row r="1817" spans="47:63" x14ac:dyDescent="0.25">
      <c r="AU1817" s="17"/>
      <c r="AV1817" s="17"/>
      <c r="AW1817" s="17"/>
      <c r="AX1817" s="17"/>
      <c r="AY1817" s="17"/>
      <c r="AZ1817" s="17"/>
      <c r="BA1817" s="17"/>
      <c r="BB1817" s="17"/>
      <c r="BC1817" s="17"/>
      <c r="BD1817" s="17"/>
      <c r="BE1817" s="17"/>
      <c r="BF1817" s="17"/>
      <c r="BG1817" s="17"/>
      <c r="BH1817" s="17"/>
      <c r="BI1817" s="17"/>
      <c r="BJ1817" s="17"/>
      <c r="BK1817" s="17"/>
    </row>
    <row r="1818" spans="47:63" x14ac:dyDescent="0.25">
      <c r="AU1818" s="17"/>
      <c r="AV1818" s="17"/>
      <c r="AW1818" s="17"/>
      <c r="AX1818" s="17"/>
      <c r="AY1818" s="17"/>
      <c r="AZ1818" s="17"/>
      <c r="BA1818" s="17"/>
      <c r="BB1818" s="17"/>
      <c r="BC1818" s="17"/>
      <c r="BD1818" s="17"/>
      <c r="BE1818" s="17"/>
      <c r="BF1818" s="17"/>
      <c r="BG1818" s="17"/>
      <c r="BH1818" s="17"/>
      <c r="BI1818" s="17"/>
      <c r="BJ1818" s="17"/>
      <c r="BK1818" s="17"/>
    </row>
    <row r="1819" spans="47:63" x14ac:dyDescent="0.25">
      <c r="AU1819" s="17"/>
      <c r="AV1819" s="17"/>
      <c r="AW1819" s="17"/>
      <c r="AX1819" s="17"/>
      <c r="AY1819" s="17"/>
      <c r="AZ1819" s="17"/>
      <c r="BA1819" s="17"/>
      <c r="BB1819" s="17"/>
      <c r="BC1819" s="17"/>
      <c r="BD1819" s="17"/>
      <c r="BE1819" s="17"/>
      <c r="BF1819" s="17"/>
      <c r="BG1819" s="17"/>
      <c r="BH1819" s="17"/>
      <c r="BI1819" s="17"/>
      <c r="BJ1819" s="17"/>
      <c r="BK1819" s="17"/>
    </row>
    <row r="1820" spans="47:63" x14ac:dyDescent="0.25">
      <c r="AU1820" s="17"/>
      <c r="AV1820" s="17"/>
      <c r="AW1820" s="17"/>
      <c r="AX1820" s="17"/>
      <c r="AY1820" s="17"/>
      <c r="AZ1820" s="17"/>
      <c r="BA1820" s="17"/>
      <c r="BB1820" s="17"/>
      <c r="BC1820" s="17"/>
      <c r="BD1820" s="17"/>
      <c r="BE1820" s="17"/>
      <c r="BF1820" s="17"/>
      <c r="BG1820" s="17"/>
      <c r="BH1820" s="17"/>
      <c r="BI1820" s="17"/>
      <c r="BJ1820" s="17"/>
      <c r="BK1820" s="17"/>
    </row>
    <row r="1821" spans="47:63" x14ac:dyDescent="0.25">
      <c r="AU1821" s="17"/>
      <c r="AV1821" s="17"/>
      <c r="AW1821" s="17"/>
      <c r="AX1821" s="17"/>
      <c r="AY1821" s="17"/>
      <c r="AZ1821" s="17"/>
      <c r="BA1821" s="17"/>
      <c r="BB1821" s="17"/>
      <c r="BC1821" s="17"/>
      <c r="BD1821" s="17"/>
      <c r="BE1821" s="17"/>
      <c r="BF1821" s="17"/>
      <c r="BG1821" s="17"/>
      <c r="BH1821" s="17"/>
      <c r="BI1821" s="17"/>
      <c r="BJ1821" s="17"/>
      <c r="BK1821" s="17"/>
    </row>
    <row r="1822" spans="47:63" x14ac:dyDescent="0.25">
      <c r="AU1822" s="17"/>
      <c r="AV1822" s="17"/>
      <c r="AW1822" s="17"/>
      <c r="AX1822" s="17"/>
      <c r="AY1822" s="17"/>
      <c r="AZ1822" s="17"/>
      <c r="BA1822" s="17"/>
      <c r="BB1822" s="17"/>
      <c r="BC1822" s="17"/>
      <c r="BD1822" s="17"/>
      <c r="BE1822" s="17"/>
      <c r="BF1822" s="17"/>
      <c r="BG1822" s="17"/>
      <c r="BH1822" s="17"/>
      <c r="BI1822" s="17"/>
      <c r="BJ1822" s="17"/>
      <c r="BK1822" s="17"/>
    </row>
    <row r="1823" spans="47:63" x14ac:dyDescent="0.25">
      <c r="AU1823" s="17"/>
      <c r="AV1823" s="17"/>
      <c r="AW1823" s="17"/>
      <c r="AX1823" s="17"/>
      <c r="AY1823" s="17"/>
      <c r="AZ1823" s="17"/>
      <c r="BA1823" s="17"/>
      <c r="BB1823" s="17"/>
      <c r="BC1823" s="17"/>
      <c r="BD1823" s="17"/>
      <c r="BE1823" s="17"/>
      <c r="BF1823" s="17"/>
      <c r="BG1823" s="17"/>
      <c r="BH1823" s="17"/>
      <c r="BI1823" s="17"/>
      <c r="BJ1823" s="17"/>
      <c r="BK1823" s="17"/>
    </row>
    <row r="1824" spans="47:63" x14ac:dyDescent="0.25">
      <c r="AU1824" s="17"/>
      <c r="AV1824" s="17"/>
      <c r="AW1824" s="17"/>
      <c r="AX1824" s="17"/>
      <c r="AY1824" s="17"/>
      <c r="AZ1824" s="17"/>
      <c r="BA1824" s="17"/>
      <c r="BB1824" s="17"/>
      <c r="BC1824" s="17"/>
      <c r="BD1824" s="17"/>
      <c r="BE1824" s="17"/>
      <c r="BF1824" s="17"/>
      <c r="BG1824" s="17"/>
      <c r="BH1824" s="17"/>
      <c r="BI1824" s="17"/>
      <c r="BJ1824" s="17"/>
      <c r="BK1824" s="17"/>
    </row>
    <row r="1825" spans="47:63" x14ac:dyDescent="0.25">
      <c r="AU1825" s="17"/>
      <c r="AV1825" s="17"/>
      <c r="AW1825" s="17"/>
      <c r="AX1825" s="17"/>
      <c r="AY1825" s="17"/>
      <c r="AZ1825" s="17"/>
      <c r="BA1825" s="17"/>
      <c r="BB1825" s="17"/>
      <c r="BC1825" s="17"/>
      <c r="BD1825" s="17"/>
      <c r="BE1825" s="17"/>
      <c r="BF1825" s="17"/>
      <c r="BG1825" s="17"/>
      <c r="BH1825" s="17"/>
      <c r="BI1825" s="17"/>
      <c r="BJ1825" s="17"/>
      <c r="BK1825" s="17"/>
    </row>
    <row r="1826" spans="47:63" x14ac:dyDescent="0.25">
      <c r="AU1826" s="17"/>
      <c r="AV1826" s="17"/>
      <c r="AW1826" s="17"/>
      <c r="AX1826" s="17"/>
      <c r="AY1826" s="17"/>
      <c r="AZ1826" s="17"/>
      <c r="BA1826" s="17"/>
      <c r="BB1826" s="17"/>
      <c r="BC1826" s="17"/>
      <c r="BD1826" s="17"/>
      <c r="BE1826" s="17"/>
      <c r="BF1826" s="17"/>
      <c r="BG1826" s="17"/>
      <c r="BH1826" s="17"/>
      <c r="BI1826" s="17"/>
      <c r="BJ1826" s="17"/>
      <c r="BK1826" s="17"/>
    </row>
    <row r="1827" spans="47:63" x14ac:dyDescent="0.25">
      <c r="AU1827" s="17"/>
      <c r="AV1827" s="17"/>
      <c r="AW1827" s="17"/>
      <c r="AX1827" s="17"/>
      <c r="AY1827" s="17"/>
      <c r="AZ1827" s="17"/>
      <c r="BA1827" s="17"/>
      <c r="BB1827" s="17"/>
      <c r="BC1827" s="17"/>
      <c r="BD1827" s="17"/>
      <c r="BE1827" s="17"/>
      <c r="BF1827" s="17"/>
      <c r="BG1827" s="17"/>
      <c r="BH1827" s="17"/>
      <c r="BI1827" s="17"/>
      <c r="BJ1827" s="17"/>
      <c r="BK1827" s="17"/>
    </row>
    <row r="1828" spans="47:63" x14ac:dyDescent="0.25">
      <c r="AU1828" s="17"/>
      <c r="AV1828" s="17"/>
      <c r="AW1828" s="17"/>
      <c r="AX1828" s="17"/>
      <c r="AY1828" s="17"/>
      <c r="AZ1828" s="17"/>
      <c r="BA1828" s="17"/>
      <c r="BB1828" s="17"/>
      <c r="BC1828" s="17"/>
      <c r="BD1828" s="17"/>
      <c r="BE1828" s="17"/>
      <c r="BF1828" s="17"/>
      <c r="BG1828" s="17"/>
      <c r="BH1828" s="17"/>
      <c r="BI1828" s="17"/>
      <c r="BJ1828" s="17"/>
      <c r="BK1828" s="17"/>
    </row>
    <row r="1829" spans="47:63" x14ac:dyDescent="0.25">
      <c r="AU1829" s="17"/>
      <c r="AV1829" s="17"/>
      <c r="AW1829" s="17"/>
      <c r="AX1829" s="17"/>
      <c r="AY1829" s="17"/>
      <c r="AZ1829" s="17"/>
      <c r="BA1829" s="17"/>
      <c r="BB1829" s="17"/>
      <c r="BC1829" s="17"/>
      <c r="BD1829" s="17"/>
      <c r="BE1829" s="17"/>
      <c r="BF1829" s="17"/>
      <c r="BG1829" s="17"/>
      <c r="BH1829" s="17"/>
      <c r="BI1829" s="17"/>
      <c r="BJ1829" s="17"/>
      <c r="BK1829" s="17"/>
    </row>
    <row r="1830" spans="47:63" x14ac:dyDescent="0.25">
      <c r="AU1830" s="17"/>
      <c r="AV1830" s="17"/>
      <c r="AW1830" s="17"/>
      <c r="AX1830" s="17"/>
      <c r="AY1830" s="17"/>
      <c r="AZ1830" s="17"/>
      <c r="BA1830" s="17"/>
      <c r="BB1830" s="17"/>
      <c r="BC1830" s="17"/>
      <c r="BD1830" s="17"/>
      <c r="BE1830" s="17"/>
      <c r="BF1830" s="17"/>
      <c r="BG1830" s="17"/>
      <c r="BH1830" s="17"/>
      <c r="BI1830" s="17"/>
      <c r="BJ1830" s="17"/>
      <c r="BK1830" s="17"/>
    </row>
    <row r="1831" spans="47:63" x14ac:dyDescent="0.25">
      <c r="AU1831" s="17"/>
      <c r="AV1831" s="17"/>
      <c r="AW1831" s="17"/>
      <c r="AX1831" s="17"/>
      <c r="AY1831" s="17"/>
      <c r="AZ1831" s="17"/>
      <c r="BA1831" s="17"/>
      <c r="BB1831" s="17"/>
      <c r="BC1831" s="17"/>
      <c r="BD1831" s="17"/>
      <c r="BE1831" s="17"/>
      <c r="BF1831" s="17"/>
      <c r="BG1831" s="17"/>
      <c r="BH1831" s="17"/>
      <c r="BI1831" s="17"/>
      <c r="BJ1831" s="17"/>
      <c r="BK1831" s="17"/>
    </row>
    <row r="1832" spans="47:63" x14ac:dyDescent="0.25">
      <c r="AU1832" s="17"/>
      <c r="AV1832" s="17"/>
      <c r="AW1832" s="17"/>
      <c r="AX1832" s="17"/>
      <c r="AY1832" s="17"/>
      <c r="AZ1832" s="17"/>
      <c r="BA1832" s="17"/>
      <c r="BB1832" s="17"/>
      <c r="BC1832" s="17"/>
      <c r="BD1832" s="17"/>
      <c r="BE1832" s="17"/>
      <c r="BF1832" s="17"/>
      <c r="BG1832" s="17"/>
      <c r="BH1832" s="17"/>
      <c r="BI1832" s="17"/>
      <c r="BJ1832" s="17"/>
      <c r="BK1832" s="17"/>
    </row>
    <row r="1833" spans="47:63" x14ac:dyDescent="0.25">
      <c r="AU1833" s="17"/>
      <c r="AV1833" s="17"/>
      <c r="AW1833" s="17"/>
      <c r="AX1833" s="17"/>
      <c r="AY1833" s="17"/>
      <c r="AZ1833" s="17"/>
      <c r="BA1833" s="17"/>
      <c r="BB1833" s="17"/>
      <c r="BC1833" s="17"/>
      <c r="BD1833" s="17"/>
      <c r="BE1833" s="17"/>
      <c r="BF1833" s="17"/>
      <c r="BG1833" s="17"/>
      <c r="BH1833" s="17"/>
      <c r="BI1833" s="17"/>
      <c r="BJ1833" s="17"/>
      <c r="BK1833" s="17"/>
    </row>
    <row r="1834" spans="47:63" x14ac:dyDescent="0.25">
      <c r="AU1834" s="17"/>
      <c r="AV1834" s="17"/>
      <c r="AW1834" s="17"/>
      <c r="AX1834" s="17"/>
      <c r="AY1834" s="17"/>
      <c r="AZ1834" s="17"/>
      <c r="BA1834" s="17"/>
      <c r="BB1834" s="17"/>
      <c r="BC1834" s="17"/>
      <c r="BD1834" s="17"/>
      <c r="BE1834" s="17"/>
      <c r="BF1834" s="17"/>
      <c r="BG1834" s="17"/>
      <c r="BH1834" s="17"/>
      <c r="BI1834" s="17"/>
      <c r="BJ1834" s="17"/>
      <c r="BK1834" s="17"/>
    </row>
    <row r="1835" spans="47:63" x14ac:dyDescent="0.25">
      <c r="AU1835" s="17"/>
      <c r="AV1835" s="17"/>
      <c r="AW1835" s="17"/>
      <c r="AX1835" s="17"/>
      <c r="AY1835" s="17"/>
      <c r="AZ1835" s="17"/>
      <c r="BA1835" s="17"/>
      <c r="BB1835" s="17"/>
      <c r="BC1835" s="17"/>
      <c r="BD1835" s="17"/>
      <c r="BE1835" s="17"/>
      <c r="BF1835" s="17"/>
      <c r="BG1835" s="17"/>
      <c r="BH1835" s="17"/>
      <c r="BI1835" s="17"/>
      <c r="BJ1835" s="17"/>
      <c r="BK1835" s="17"/>
    </row>
    <row r="1836" spans="47:63" x14ac:dyDescent="0.25">
      <c r="AU1836" s="17"/>
      <c r="AV1836" s="17"/>
      <c r="AW1836" s="17"/>
      <c r="AX1836" s="17"/>
      <c r="AY1836" s="17"/>
      <c r="AZ1836" s="17"/>
      <c r="BA1836" s="17"/>
      <c r="BB1836" s="17"/>
      <c r="BC1836" s="17"/>
      <c r="BD1836" s="17"/>
      <c r="BE1836" s="17"/>
      <c r="BF1836" s="17"/>
      <c r="BG1836" s="17"/>
      <c r="BH1836" s="17"/>
      <c r="BI1836" s="17"/>
      <c r="BJ1836" s="17"/>
      <c r="BK1836" s="17"/>
    </row>
    <row r="1837" spans="47:63" x14ac:dyDescent="0.25">
      <c r="AU1837" s="17"/>
      <c r="AV1837" s="17"/>
      <c r="AW1837" s="17"/>
      <c r="AX1837" s="17"/>
      <c r="AY1837" s="17"/>
      <c r="AZ1837" s="17"/>
      <c r="BA1837" s="17"/>
      <c r="BB1837" s="17"/>
      <c r="BC1837" s="17"/>
      <c r="BD1837" s="17"/>
      <c r="BE1837" s="17"/>
      <c r="BF1837" s="17"/>
      <c r="BG1837" s="17"/>
      <c r="BH1837" s="17"/>
      <c r="BI1837" s="17"/>
      <c r="BJ1837" s="17"/>
      <c r="BK1837" s="17"/>
    </row>
    <row r="1838" spans="47:63" x14ac:dyDescent="0.25">
      <c r="AU1838" s="17"/>
      <c r="AV1838" s="17"/>
      <c r="AW1838" s="17"/>
      <c r="AX1838" s="17"/>
      <c r="AY1838" s="17"/>
      <c r="AZ1838" s="17"/>
      <c r="BA1838" s="17"/>
      <c r="BB1838" s="17"/>
      <c r="BC1838" s="17"/>
      <c r="BD1838" s="17"/>
      <c r="BE1838" s="17"/>
      <c r="BF1838" s="17"/>
      <c r="BG1838" s="17"/>
      <c r="BH1838" s="17"/>
      <c r="BI1838" s="17"/>
      <c r="BJ1838" s="17"/>
      <c r="BK1838" s="17"/>
    </row>
    <row r="1839" spans="47:63" x14ac:dyDescent="0.25">
      <c r="AU1839" s="17"/>
      <c r="AV1839" s="17"/>
      <c r="AW1839" s="17"/>
      <c r="AX1839" s="17"/>
      <c r="AY1839" s="17"/>
      <c r="AZ1839" s="17"/>
      <c r="BA1839" s="17"/>
      <c r="BB1839" s="17"/>
      <c r="BC1839" s="17"/>
      <c r="BD1839" s="17"/>
      <c r="BE1839" s="17"/>
      <c r="BF1839" s="17"/>
      <c r="BG1839" s="17"/>
      <c r="BH1839" s="17"/>
      <c r="BI1839" s="17"/>
      <c r="BJ1839" s="17"/>
      <c r="BK1839" s="17"/>
    </row>
    <row r="1840" spans="47:63" x14ac:dyDescent="0.25">
      <c r="AU1840" s="17"/>
      <c r="AV1840" s="17"/>
      <c r="AW1840" s="17"/>
      <c r="AX1840" s="17"/>
      <c r="AY1840" s="17"/>
      <c r="AZ1840" s="17"/>
      <c r="BA1840" s="17"/>
      <c r="BB1840" s="17"/>
      <c r="BC1840" s="17"/>
      <c r="BD1840" s="17"/>
      <c r="BE1840" s="17"/>
      <c r="BF1840" s="17"/>
      <c r="BG1840" s="17"/>
      <c r="BH1840" s="17"/>
      <c r="BI1840" s="17"/>
      <c r="BJ1840" s="17"/>
      <c r="BK1840" s="17"/>
    </row>
    <row r="1841" spans="47:63" x14ac:dyDescent="0.25">
      <c r="AU1841" s="17"/>
      <c r="AV1841" s="17"/>
      <c r="AW1841" s="17"/>
      <c r="AX1841" s="17"/>
      <c r="AY1841" s="17"/>
      <c r="AZ1841" s="17"/>
      <c r="BA1841" s="17"/>
      <c r="BB1841" s="17"/>
      <c r="BC1841" s="17"/>
      <c r="BD1841" s="17"/>
      <c r="BE1841" s="17"/>
      <c r="BF1841" s="17"/>
      <c r="BG1841" s="17"/>
      <c r="BH1841" s="17"/>
      <c r="BI1841" s="17"/>
      <c r="BJ1841" s="17"/>
      <c r="BK1841" s="17"/>
    </row>
    <row r="1842" spans="47:63" x14ac:dyDescent="0.25">
      <c r="AU1842" s="17"/>
      <c r="AV1842" s="17"/>
      <c r="AW1842" s="17"/>
      <c r="AX1842" s="17"/>
      <c r="AY1842" s="17"/>
      <c r="AZ1842" s="17"/>
      <c r="BA1842" s="17"/>
      <c r="BB1842" s="17"/>
      <c r="BC1842" s="17"/>
      <c r="BD1842" s="17"/>
      <c r="BE1842" s="17"/>
      <c r="BF1842" s="17"/>
      <c r="BG1842" s="17"/>
      <c r="BH1842" s="17"/>
      <c r="BI1842" s="17"/>
      <c r="BJ1842" s="17"/>
      <c r="BK1842" s="17"/>
    </row>
    <row r="1843" spans="47:63" x14ac:dyDescent="0.25">
      <c r="AU1843" s="17"/>
      <c r="AV1843" s="17"/>
      <c r="AW1843" s="17"/>
      <c r="AX1843" s="17"/>
      <c r="AY1843" s="17"/>
      <c r="AZ1843" s="17"/>
      <c r="BA1843" s="17"/>
      <c r="BB1843" s="17"/>
      <c r="BC1843" s="17"/>
      <c r="BD1843" s="17"/>
      <c r="BE1843" s="17"/>
      <c r="BF1843" s="17"/>
      <c r="BG1843" s="17"/>
      <c r="BH1843" s="17"/>
      <c r="BI1843" s="17"/>
      <c r="BJ1843" s="17"/>
      <c r="BK1843" s="17"/>
    </row>
    <row r="1844" spans="47:63" x14ac:dyDescent="0.25">
      <c r="AU1844" s="17"/>
      <c r="AV1844" s="17"/>
      <c r="AW1844" s="17"/>
      <c r="AX1844" s="17"/>
      <c r="AY1844" s="17"/>
      <c r="AZ1844" s="17"/>
      <c r="BA1844" s="17"/>
      <c r="BB1844" s="17"/>
      <c r="BC1844" s="17"/>
      <c r="BD1844" s="17"/>
      <c r="BE1844" s="17"/>
      <c r="BF1844" s="17"/>
      <c r="BG1844" s="17"/>
      <c r="BH1844" s="17"/>
      <c r="BI1844" s="17"/>
      <c r="BJ1844" s="17"/>
      <c r="BK1844" s="17"/>
    </row>
    <row r="1845" spans="47:63" x14ac:dyDescent="0.25">
      <c r="AU1845" s="17"/>
      <c r="AV1845" s="17"/>
      <c r="AW1845" s="17"/>
      <c r="AX1845" s="17"/>
      <c r="AY1845" s="17"/>
      <c r="AZ1845" s="17"/>
      <c r="BA1845" s="17"/>
      <c r="BB1845" s="17"/>
      <c r="BC1845" s="17"/>
      <c r="BD1845" s="17"/>
      <c r="BE1845" s="17"/>
      <c r="BF1845" s="17"/>
      <c r="BG1845" s="17"/>
      <c r="BH1845" s="17"/>
      <c r="BI1845" s="17"/>
      <c r="BJ1845" s="17"/>
      <c r="BK1845" s="17"/>
    </row>
    <row r="1846" spans="47:63" x14ac:dyDescent="0.25">
      <c r="AU1846" s="17"/>
      <c r="AV1846" s="17"/>
      <c r="AW1846" s="17"/>
      <c r="AX1846" s="17"/>
      <c r="AY1846" s="17"/>
      <c r="AZ1846" s="17"/>
      <c r="BA1846" s="17"/>
      <c r="BB1846" s="17"/>
      <c r="BC1846" s="17"/>
      <c r="BD1846" s="17"/>
      <c r="BE1846" s="17"/>
      <c r="BF1846" s="17"/>
      <c r="BG1846" s="17"/>
      <c r="BH1846" s="17"/>
      <c r="BI1846" s="17"/>
      <c r="BJ1846" s="17"/>
      <c r="BK1846" s="17"/>
    </row>
    <row r="1847" spans="47:63" x14ac:dyDescent="0.25">
      <c r="AU1847" s="17"/>
      <c r="AV1847" s="17"/>
      <c r="AW1847" s="17"/>
      <c r="AX1847" s="17"/>
      <c r="AY1847" s="17"/>
      <c r="AZ1847" s="17"/>
      <c r="BA1847" s="17"/>
      <c r="BB1847" s="17"/>
      <c r="BC1847" s="17"/>
      <c r="BD1847" s="17"/>
      <c r="BE1847" s="17"/>
      <c r="BF1847" s="17"/>
      <c r="BG1847" s="17"/>
      <c r="BH1847" s="17"/>
      <c r="BI1847" s="17"/>
      <c r="BJ1847" s="17"/>
      <c r="BK1847" s="17"/>
    </row>
    <row r="1848" spans="47:63" x14ac:dyDescent="0.25">
      <c r="AU1848" s="17"/>
      <c r="AV1848" s="17"/>
      <c r="AW1848" s="17"/>
      <c r="AX1848" s="17"/>
      <c r="AY1848" s="17"/>
      <c r="AZ1848" s="17"/>
      <c r="BA1848" s="17"/>
      <c r="BB1848" s="17"/>
      <c r="BC1848" s="17"/>
      <c r="BD1848" s="17"/>
      <c r="BE1848" s="17"/>
      <c r="BF1848" s="17"/>
      <c r="BG1848" s="17"/>
      <c r="BH1848" s="17"/>
      <c r="BI1848" s="17"/>
      <c r="BJ1848" s="17"/>
      <c r="BK1848" s="17"/>
    </row>
    <row r="1849" spans="47:63" x14ac:dyDescent="0.25">
      <c r="AU1849" s="17"/>
      <c r="AV1849" s="17"/>
      <c r="AW1849" s="17"/>
      <c r="AX1849" s="17"/>
      <c r="AY1849" s="17"/>
      <c r="AZ1849" s="17"/>
      <c r="BA1849" s="17"/>
      <c r="BB1849" s="17"/>
      <c r="BC1849" s="17"/>
      <c r="BD1849" s="17"/>
      <c r="BE1849" s="17"/>
      <c r="BF1849" s="17"/>
      <c r="BG1849" s="17"/>
      <c r="BH1849" s="17"/>
      <c r="BI1849" s="17"/>
      <c r="BJ1849" s="17"/>
      <c r="BK1849" s="17"/>
    </row>
    <row r="1850" spans="47:63" x14ac:dyDescent="0.25">
      <c r="AU1850" s="17"/>
      <c r="AV1850" s="17"/>
      <c r="AW1850" s="17"/>
      <c r="AX1850" s="17"/>
      <c r="AY1850" s="17"/>
      <c r="AZ1850" s="17"/>
      <c r="BA1850" s="17"/>
      <c r="BB1850" s="17"/>
      <c r="BC1850" s="17"/>
      <c r="BD1850" s="17"/>
      <c r="BE1850" s="17"/>
      <c r="BF1850" s="17"/>
      <c r="BG1850" s="17"/>
      <c r="BH1850" s="17"/>
      <c r="BI1850" s="17"/>
      <c r="BJ1850" s="17"/>
      <c r="BK1850" s="17"/>
    </row>
    <row r="1851" spans="47:63" x14ac:dyDescent="0.25">
      <c r="AU1851" s="17"/>
      <c r="AV1851" s="17"/>
      <c r="AW1851" s="17"/>
      <c r="AX1851" s="17"/>
      <c r="AY1851" s="17"/>
      <c r="AZ1851" s="17"/>
      <c r="BA1851" s="17"/>
      <c r="BB1851" s="17"/>
      <c r="BC1851" s="17"/>
      <c r="BD1851" s="17"/>
      <c r="BE1851" s="17"/>
      <c r="BF1851" s="17"/>
      <c r="BG1851" s="17"/>
      <c r="BH1851" s="17"/>
      <c r="BI1851" s="17"/>
      <c r="BJ1851" s="17"/>
      <c r="BK1851" s="17"/>
    </row>
    <row r="1852" spans="47:63" x14ac:dyDescent="0.25">
      <c r="AU1852" s="17"/>
      <c r="AV1852" s="17"/>
      <c r="AW1852" s="17"/>
      <c r="AX1852" s="17"/>
      <c r="AY1852" s="17"/>
      <c r="AZ1852" s="17"/>
      <c r="BA1852" s="17"/>
      <c r="BB1852" s="17"/>
      <c r="BC1852" s="17"/>
      <c r="BD1852" s="17"/>
      <c r="BE1852" s="17"/>
      <c r="BF1852" s="17"/>
      <c r="BG1852" s="17"/>
      <c r="BH1852" s="17"/>
      <c r="BI1852" s="17"/>
      <c r="BJ1852" s="17"/>
      <c r="BK1852" s="17"/>
    </row>
    <row r="1853" spans="47:63" x14ac:dyDescent="0.25">
      <c r="AU1853" s="17"/>
      <c r="AV1853" s="17"/>
      <c r="AW1853" s="17"/>
      <c r="AX1853" s="17"/>
      <c r="AY1853" s="17"/>
      <c r="AZ1853" s="17"/>
      <c r="BA1853" s="17"/>
      <c r="BB1853" s="17"/>
      <c r="BC1853" s="17"/>
      <c r="BD1853" s="17"/>
      <c r="BE1853" s="17"/>
      <c r="BF1853" s="17"/>
      <c r="BG1853" s="17"/>
      <c r="BH1853" s="17"/>
      <c r="BI1853" s="17"/>
      <c r="BJ1853" s="17"/>
      <c r="BK1853" s="17"/>
    </row>
    <row r="1854" spans="47:63" x14ac:dyDescent="0.25">
      <c r="AU1854" s="17"/>
      <c r="AV1854" s="17"/>
      <c r="AW1854" s="17"/>
      <c r="AX1854" s="17"/>
      <c r="AY1854" s="17"/>
      <c r="AZ1854" s="17"/>
      <c r="BA1854" s="17"/>
      <c r="BB1854" s="17"/>
      <c r="BC1854" s="17"/>
      <c r="BD1854" s="17"/>
      <c r="BE1854" s="17"/>
      <c r="BF1854" s="17"/>
      <c r="BG1854" s="17"/>
      <c r="BH1854" s="17"/>
      <c r="BI1854" s="17"/>
      <c r="BJ1854" s="17"/>
      <c r="BK1854" s="17"/>
    </row>
    <row r="1855" spans="47:63" x14ac:dyDescent="0.25">
      <c r="AU1855" s="17"/>
      <c r="AV1855" s="17"/>
      <c r="AW1855" s="17"/>
      <c r="AX1855" s="17"/>
      <c r="AY1855" s="17"/>
      <c r="AZ1855" s="17"/>
      <c r="BA1855" s="17"/>
      <c r="BB1855" s="17"/>
      <c r="BC1855" s="17"/>
      <c r="BD1855" s="17"/>
      <c r="BE1855" s="17"/>
      <c r="BF1855" s="17"/>
      <c r="BG1855" s="17"/>
      <c r="BH1855" s="17"/>
      <c r="BI1855" s="17"/>
      <c r="BJ1855" s="17"/>
      <c r="BK1855" s="17"/>
    </row>
    <row r="1856" spans="47:63" x14ac:dyDescent="0.25">
      <c r="AU1856" s="17"/>
      <c r="AV1856" s="17"/>
      <c r="AW1856" s="17"/>
      <c r="AX1856" s="17"/>
      <c r="AY1856" s="17"/>
      <c r="AZ1856" s="17"/>
      <c r="BA1856" s="17"/>
      <c r="BB1856" s="17"/>
      <c r="BC1856" s="17"/>
      <c r="BD1856" s="17"/>
      <c r="BE1856" s="17"/>
      <c r="BF1856" s="17"/>
      <c r="BG1856" s="17"/>
      <c r="BH1856" s="17"/>
      <c r="BI1856" s="17"/>
      <c r="BJ1856" s="17"/>
      <c r="BK1856" s="17"/>
    </row>
    <row r="1857" spans="47:63" x14ac:dyDescent="0.25">
      <c r="AU1857" s="17"/>
      <c r="AV1857" s="17"/>
      <c r="AW1857" s="17"/>
      <c r="AX1857" s="17"/>
      <c r="AY1857" s="17"/>
      <c r="AZ1857" s="17"/>
      <c r="BA1857" s="17"/>
      <c r="BB1857" s="17"/>
      <c r="BC1857" s="17"/>
      <c r="BD1857" s="17"/>
      <c r="BE1857" s="17"/>
      <c r="BF1857" s="17"/>
      <c r="BG1857" s="17"/>
      <c r="BH1857" s="17"/>
      <c r="BI1857" s="17"/>
      <c r="BJ1857" s="17"/>
      <c r="BK1857" s="17"/>
    </row>
    <row r="1858" spans="47:63" x14ac:dyDescent="0.25">
      <c r="AU1858" s="17"/>
      <c r="AV1858" s="17"/>
      <c r="AW1858" s="17"/>
      <c r="AX1858" s="17"/>
      <c r="AY1858" s="17"/>
      <c r="AZ1858" s="17"/>
      <c r="BA1858" s="17"/>
      <c r="BB1858" s="17"/>
      <c r="BC1858" s="17"/>
      <c r="BD1858" s="17"/>
      <c r="BE1858" s="17"/>
      <c r="BF1858" s="17"/>
      <c r="BG1858" s="17"/>
      <c r="BH1858" s="17"/>
      <c r="BI1858" s="17"/>
      <c r="BJ1858" s="17"/>
      <c r="BK1858" s="17"/>
    </row>
    <row r="1859" spans="47:63" x14ac:dyDescent="0.25">
      <c r="AU1859" s="17"/>
      <c r="AV1859" s="17"/>
      <c r="AW1859" s="17"/>
      <c r="AX1859" s="17"/>
      <c r="AY1859" s="17"/>
      <c r="AZ1859" s="17"/>
      <c r="BA1859" s="17"/>
      <c r="BB1859" s="17"/>
      <c r="BC1859" s="17"/>
      <c r="BD1859" s="17"/>
      <c r="BE1859" s="17"/>
      <c r="BF1859" s="17"/>
      <c r="BG1859" s="17"/>
      <c r="BH1859" s="17"/>
      <c r="BI1859" s="17"/>
      <c r="BJ1859" s="17"/>
      <c r="BK1859" s="17"/>
    </row>
    <row r="1860" spans="47:63" x14ac:dyDescent="0.25">
      <c r="AU1860" s="17"/>
      <c r="AV1860" s="17"/>
      <c r="AW1860" s="17"/>
      <c r="AX1860" s="17"/>
      <c r="AY1860" s="17"/>
      <c r="AZ1860" s="17"/>
      <c r="BA1860" s="17"/>
      <c r="BB1860" s="17"/>
      <c r="BC1860" s="17"/>
      <c r="BD1860" s="17"/>
      <c r="BE1860" s="17"/>
      <c r="BF1860" s="17"/>
      <c r="BG1860" s="17"/>
      <c r="BH1860" s="17"/>
      <c r="BI1860" s="17"/>
      <c r="BJ1860" s="17"/>
      <c r="BK1860" s="17"/>
    </row>
    <row r="1861" spans="47:63" x14ac:dyDescent="0.25">
      <c r="AU1861" s="17"/>
      <c r="AV1861" s="17"/>
      <c r="AW1861" s="17"/>
      <c r="AX1861" s="17"/>
      <c r="AY1861" s="17"/>
      <c r="AZ1861" s="17"/>
      <c r="BA1861" s="17"/>
      <c r="BB1861" s="17"/>
      <c r="BC1861" s="17"/>
      <c r="BD1861" s="17"/>
      <c r="BE1861" s="17"/>
      <c r="BF1861" s="17"/>
      <c r="BG1861" s="17"/>
      <c r="BH1861" s="17"/>
      <c r="BI1861" s="17"/>
      <c r="BJ1861" s="17"/>
      <c r="BK1861" s="17"/>
    </row>
    <row r="1862" spans="47:63" x14ac:dyDescent="0.25">
      <c r="AU1862" s="17"/>
      <c r="AV1862" s="17"/>
      <c r="AW1862" s="17"/>
      <c r="AX1862" s="17"/>
      <c r="AY1862" s="17"/>
      <c r="AZ1862" s="17"/>
      <c r="BA1862" s="17"/>
      <c r="BB1862" s="17"/>
      <c r="BC1862" s="17"/>
      <c r="BD1862" s="17"/>
      <c r="BE1862" s="17"/>
      <c r="BF1862" s="17"/>
      <c r="BG1862" s="17"/>
      <c r="BH1862" s="17"/>
      <c r="BI1862" s="17"/>
      <c r="BJ1862" s="17"/>
      <c r="BK1862" s="17"/>
    </row>
    <row r="1863" spans="47:63" x14ac:dyDescent="0.25">
      <c r="AU1863" s="17"/>
      <c r="AV1863" s="17"/>
      <c r="AW1863" s="17"/>
      <c r="AX1863" s="17"/>
      <c r="AY1863" s="17"/>
      <c r="AZ1863" s="17"/>
      <c r="BA1863" s="17"/>
      <c r="BB1863" s="17"/>
      <c r="BC1863" s="17"/>
      <c r="BD1863" s="17"/>
      <c r="BE1863" s="17"/>
      <c r="BF1863" s="17"/>
      <c r="BG1863" s="17"/>
      <c r="BH1863" s="17"/>
      <c r="BI1863" s="17"/>
      <c r="BJ1863" s="17"/>
      <c r="BK1863" s="17"/>
    </row>
    <row r="1864" spans="47:63" x14ac:dyDescent="0.25">
      <c r="AU1864" s="17"/>
      <c r="AV1864" s="17"/>
      <c r="AW1864" s="17"/>
      <c r="AX1864" s="17"/>
      <c r="AY1864" s="17"/>
      <c r="AZ1864" s="17"/>
      <c r="BA1864" s="17"/>
      <c r="BB1864" s="17"/>
      <c r="BC1864" s="17"/>
      <c r="BD1864" s="17"/>
      <c r="BE1864" s="17"/>
      <c r="BF1864" s="17"/>
      <c r="BG1864" s="17"/>
      <c r="BH1864" s="17"/>
      <c r="BI1864" s="17"/>
      <c r="BJ1864" s="17"/>
      <c r="BK1864" s="17"/>
    </row>
    <row r="1865" spans="47:63" x14ac:dyDescent="0.25">
      <c r="AU1865" s="17"/>
      <c r="AV1865" s="17"/>
      <c r="AW1865" s="17"/>
      <c r="AX1865" s="17"/>
      <c r="AY1865" s="17"/>
      <c r="AZ1865" s="17"/>
      <c r="BA1865" s="17"/>
      <c r="BB1865" s="17"/>
      <c r="BC1865" s="17"/>
      <c r="BD1865" s="17"/>
      <c r="BE1865" s="17"/>
      <c r="BF1865" s="17"/>
      <c r="BG1865" s="17"/>
      <c r="BH1865" s="17"/>
      <c r="BI1865" s="17"/>
      <c r="BJ1865" s="17"/>
      <c r="BK1865" s="17"/>
    </row>
    <row r="1866" spans="47:63" x14ac:dyDescent="0.25">
      <c r="AU1866" s="17"/>
      <c r="AV1866" s="17"/>
      <c r="AW1866" s="17"/>
      <c r="AX1866" s="17"/>
      <c r="AY1866" s="17"/>
      <c r="AZ1866" s="17"/>
      <c r="BA1866" s="17"/>
      <c r="BB1866" s="17"/>
      <c r="BC1866" s="17"/>
      <c r="BD1866" s="17"/>
      <c r="BE1866" s="17"/>
      <c r="BF1866" s="17"/>
      <c r="BG1866" s="17"/>
      <c r="BH1866" s="17"/>
      <c r="BI1866" s="17"/>
      <c r="BJ1866" s="17"/>
      <c r="BK1866" s="17"/>
    </row>
    <row r="1867" spans="47:63" x14ac:dyDescent="0.25">
      <c r="AU1867" s="17"/>
      <c r="AV1867" s="17"/>
      <c r="AW1867" s="17"/>
      <c r="AX1867" s="17"/>
      <c r="AY1867" s="17"/>
      <c r="AZ1867" s="17"/>
      <c r="BA1867" s="17"/>
      <c r="BB1867" s="17"/>
      <c r="BC1867" s="17"/>
      <c r="BD1867" s="17"/>
      <c r="BE1867" s="17"/>
      <c r="BF1867" s="17"/>
      <c r="BG1867" s="17"/>
      <c r="BH1867" s="17"/>
      <c r="BI1867" s="17"/>
      <c r="BJ1867" s="17"/>
      <c r="BK1867" s="17"/>
    </row>
    <row r="1868" spans="47:63" x14ac:dyDescent="0.25">
      <c r="AU1868" s="17"/>
      <c r="AV1868" s="17"/>
      <c r="AW1868" s="17"/>
      <c r="AX1868" s="17"/>
      <c r="AY1868" s="17"/>
      <c r="AZ1868" s="17"/>
      <c r="BA1868" s="17"/>
      <c r="BB1868" s="17"/>
      <c r="BC1868" s="17"/>
      <c r="BD1868" s="17"/>
      <c r="BE1868" s="17"/>
      <c r="BF1868" s="17"/>
      <c r="BG1868" s="17"/>
      <c r="BH1868" s="17"/>
      <c r="BI1868" s="17"/>
      <c r="BJ1868" s="17"/>
      <c r="BK1868" s="17"/>
    </row>
    <row r="1869" spans="47:63" x14ac:dyDescent="0.25">
      <c r="AU1869" s="17"/>
      <c r="AV1869" s="17"/>
      <c r="AW1869" s="17"/>
      <c r="AX1869" s="17"/>
      <c r="AY1869" s="17"/>
      <c r="AZ1869" s="17"/>
      <c r="BA1869" s="17"/>
      <c r="BB1869" s="17"/>
      <c r="BC1869" s="17"/>
      <c r="BD1869" s="17"/>
      <c r="BE1869" s="17"/>
      <c r="BF1869" s="17"/>
      <c r="BG1869" s="17"/>
      <c r="BH1869" s="17"/>
      <c r="BI1869" s="17"/>
      <c r="BJ1869" s="17"/>
      <c r="BK1869" s="17"/>
    </row>
    <row r="1870" spans="47:63" x14ac:dyDescent="0.25">
      <c r="AU1870" s="17"/>
      <c r="AV1870" s="17"/>
      <c r="AW1870" s="17"/>
      <c r="AX1870" s="17"/>
      <c r="AY1870" s="17"/>
      <c r="AZ1870" s="17"/>
      <c r="BA1870" s="17"/>
      <c r="BB1870" s="17"/>
      <c r="BC1870" s="17"/>
      <c r="BD1870" s="17"/>
      <c r="BE1870" s="17"/>
      <c r="BF1870" s="17"/>
      <c r="BG1870" s="17"/>
      <c r="BH1870" s="17"/>
      <c r="BI1870" s="17"/>
      <c r="BJ1870" s="17"/>
      <c r="BK1870" s="17"/>
    </row>
    <row r="1871" spans="47:63" x14ac:dyDescent="0.25">
      <c r="AU1871" s="17"/>
      <c r="AV1871" s="17"/>
      <c r="AW1871" s="17"/>
      <c r="AX1871" s="17"/>
      <c r="AY1871" s="17"/>
      <c r="AZ1871" s="17"/>
      <c r="BA1871" s="17"/>
      <c r="BB1871" s="17"/>
      <c r="BC1871" s="17"/>
      <c r="BD1871" s="17"/>
      <c r="BE1871" s="17"/>
      <c r="BF1871" s="17"/>
      <c r="BG1871" s="17"/>
      <c r="BH1871" s="17"/>
      <c r="BI1871" s="17"/>
      <c r="BJ1871" s="17"/>
      <c r="BK1871" s="17"/>
    </row>
    <row r="1872" spans="47:63" x14ac:dyDescent="0.25">
      <c r="AU1872" s="17"/>
      <c r="AV1872" s="17"/>
      <c r="AW1872" s="17"/>
      <c r="AX1872" s="17"/>
      <c r="AY1872" s="17"/>
      <c r="AZ1872" s="17"/>
      <c r="BA1872" s="17"/>
      <c r="BB1872" s="17"/>
      <c r="BC1872" s="17"/>
      <c r="BD1872" s="17"/>
      <c r="BE1872" s="17"/>
      <c r="BF1872" s="17"/>
      <c r="BG1872" s="17"/>
      <c r="BH1872" s="17"/>
      <c r="BI1872" s="17"/>
      <c r="BJ1872" s="17"/>
      <c r="BK1872" s="17"/>
    </row>
    <row r="1873" spans="47:63" x14ac:dyDescent="0.25">
      <c r="AU1873" s="17"/>
      <c r="AV1873" s="17"/>
      <c r="AW1873" s="17"/>
      <c r="AX1873" s="17"/>
      <c r="AY1873" s="17"/>
      <c r="AZ1873" s="17"/>
      <c r="BA1873" s="17"/>
      <c r="BB1873" s="17"/>
      <c r="BC1873" s="17"/>
      <c r="BD1873" s="17"/>
      <c r="BE1873" s="17"/>
      <c r="BF1873" s="17"/>
      <c r="BG1873" s="17"/>
      <c r="BH1873" s="17"/>
      <c r="BI1873" s="17"/>
      <c r="BJ1873" s="17"/>
      <c r="BK1873" s="17"/>
    </row>
    <row r="1874" spans="47:63" x14ac:dyDescent="0.25">
      <c r="AU1874" s="17"/>
      <c r="AV1874" s="17"/>
      <c r="AW1874" s="17"/>
      <c r="AX1874" s="17"/>
      <c r="AY1874" s="17"/>
      <c r="AZ1874" s="17"/>
      <c r="BA1874" s="17"/>
      <c r="BB1874" s="17"/>
      <c r="BC1874" s="17"/>
      <c r="BD1874" s="17"/>
      <c r="BE1874" s="17"/>
      <c r="BF1874" s="17"/>
      <c r="BG1874" s="17"/>
      <c r="BH1874" s="17"/>
      <c r="BI1874" s="17"/>
      <c r="BJ1874" s="17"/>
      <c r="BK1874" s="17"/>
    </row>
    <row r="1875" spans="47:63" x14ac:dyDescent="0.25">
      <c r="AU1875" s="17"/>
      <c r="AV1875" s="17"/>
      <c r="AW1875" s="17"/>
      <c r="AX1875" s="17"/>
      <c r="AY1875" s="17"/>
      <c r="AZ1875" s="17"/>
      <c r="BA1875" s="17"/>
      <c r="BB1875" s="17"/>
      <c r="BC1875" s="17"/>
      <c r="BD1875" s="17"/>
      <c r="BE1875" s="17"/>
      <c r="BF1875" s="17"/>
      <c r="BG1875" s="17"/>
      <c r="BH1875" s="17"/>
      <c r="BI1875" s="17"/>
      <c r="BJ1875" s="17"/>
      <c r="BK1875" s="17"/>
    </row>
    <row r="1876" spans="47:63" x14ac:dyDescent="0.25">
      <c r="AU1876" s="17"/>
      <c r="AV1876" s="17"/>
      <c r="AW1876" s="17"/>
      <c r="AX1876" s="17"/>
      <c r="AY1876" s="17"/>
      <c r="AZ1876" s="17"/>
      <c r="BA1876" s="17"/>
      <c r="BB1876" s="17"/>
      <c r="BC1876" s="17"/>
      <c r="BD1876" s="17"/>
      <c r="BE1876" s="17"/>
      <c r="BF1876" s="17"/>
      <c r="BG1876" s="17"/>
      <c r="BH1876" s="17"/>
      <c r="BI1876" s="17"/>
      <c r="BJ1876" s="17"/>
      <c r="BK1876" s="17"/>
    </row>
    <row r="1877" spans="47:63" x14ac:dyDescent="0.25">
      <c r="AU1877" s="17"/>
      <c r="AV1877" s="17"/>
      <c r="AW1877" s="17"/>
      <c r="AX1877" s="17"/>
      <c r="AY1877" s="17"/>
      <c r="AZ1877" s="17"/>
      <c r="BA1877" s="17"/>
      <c r="BB1877" s="17"/>
      <c r="BC1877" s="17"/>
      <c r="BD1877" s="17"/>
      <c r="BE1877" s="17"/>
      <c r="BF1877" s="17"/>
      <c r="BG1877" s="17"/>
      <c r="BH1877" s="17"/>
      <c r="BI1877" s="17"/>
      <c r="BJ1877" s="17"/>
      <c r="BK1877" s="17"/>
    </row>
    <row r="1878" spans="47:63" x14ac:dyDescent="0.25">
      <c r="AU1878" s="17"/>
      <c r="AV1878" s="17"/>
      <c r="AW1878" s="17"/>
      <c r="AX1878" s="17"/>
      <c r="AY1878" s="17"/>
      <c r="AZ1878" s="17"/>
      <c r="BA1878" s="17"/>
      <c r="BB1878" s="17"/>
      <c r="BC1878" s="17"/>
      <c r="BD1878" s="17"/>
      <c r="BE1878" s="17"/>
      <c r="BF1878" s="17"/>
      <c r="BG1878" s="17"/>
      <c r="BH1878" s="17"/>
      <c r="BI1878" s="17"/>
      <c r="BJ1878" s="17"/>
      <c r="BK1878" s="17"/>
    </row>
    <row r="1879" spans="47:63" x14ac:dyDescent="0.25">
      <c r="AU1879" s="17"/>
      <c r="AV1879" s="17"/>
      <c r="AW1879" s="17"/>
      <c r="AX1879" s="17"/>
      <c r="AY1879" s="17"/>
      <c r="AZ1879" s="17"/>
      <c r="BA1879" s="17"/>
      <c r="BB1879" s="17"/>
      <c r="BC1879" s="17"/>
      <c r="BD1879" s="17"/>
      <c r="BE1879" s="17"/>
      <c r="BF1879" s="17"/>
      <c r="BG1879" s="17"/>
      <c r="BH1879" s="17"/>
      <c r="BI1879" s="17"/>
      <c r="BJ1879" s="17"/>
      <c r="BK1879" s="17"/>
    </row>
    <row r="1880" spans="47:63" x14ac:dyDescent="0.25">
      <c r="AU1880" s="17"/>
      <c r="AV1880" s="17"/>
      <c r="AW1880" s="17"/>
      <c r="AX1880" s="17"/>
      <c r="AY1880" s="17"/>
      <c r="AZ1880" s="17"/>
      <c r="BA1880" s="17"/>
      <c r="BB1880" s="17"/>
      <c r="BC1880" s="17"/>
      <c r="BD1880" s="17"/>
      <c r="BE1880" s="17"/>
      <c r="BF1880" s="17"/>
      <c r="BG1880" s="17"/>
      <c r="BH1880" s="17"/>
      <c r="BI1880" s="17"/>
      <c r="BJ1880" s="17"/>
      <c r="BK1880" s="17"/>
    </row>
    <row r="1881" spans="47:63" x14ac:dyDescent="0.25">
      <c r="AU1881" s="17"/>
      <c r="AV1881" s="17"/>
      <c r="AW1881" s="17"/>
      <c r="AX1881" s="17"/>
      <c r="AY1881" s="17"/>
      <c r="AZ1881" s="17"/>
      <c r="BA1881" s="17"/>
      <c r="BB1881" s="17"/>
      <c r="BC1881" s="17"/>
      <c r="BD1881" s="17"/>
      <c r="BE1881" s="17"/>
      <c r="BF1881" s="17"/>
      <c r="BG1881" s="17"/>
      <c r="BH1881" s="17"/>
      <c r="BI1881" s="17"/>
      <c r="BJ1881" s="17"/>
      <c r="BK1881" s="17"/>
    </row>
    <row r="1882" spans="47:63" x14ac:dyDescent="0.25">
      <c r="AU1882" s="17"/>
      <c r="AV1882" s="17"/>
      <c r="AW1882" s="17"/>
      <c r="AX1882" s="17"/>
      <c r="AY1882" s="17"/>
      <c r="AZ1882" s="17"/>
      <c r="BA1882" s="17"/>
      <c r="BB1882" s="17"/>
      <c r="BC1882" s="17"/>
      <c r="BD1882" s="17"/>
      <c r="BE1882" s="17"/>
      <c r="BF1882" s="17"/>
      <c r="BG1882" s="17"/>
      <c r="BH1882" s="17"/>
      <c r="BI1882" s="17"/>
      <c r="BJ1882" s="17"/>
      <c r="BK1882" s="17"/>
    </row>
    <row r="1883" spans="47:63" x14ac:dyDescent="0.25">
      <c r="AU1883" s="17"/>
      <c r="AV1883" s="17"/>
      <c r="AW1883" s="17"/>
      <c r="AX1883" s="17"/>
      <c r="AY1883" s="17"/>
      <c r="AZ1883" s="17"/>
      <c r="BA1883" s="17"/>
      <c r="BB1883" s="17"/>
      <c r="BC1883" s="17"/>
      <c r="BD1883" s="17"/>
      <c r="BE1883" s="17"/>
      <c r="BF1883" s="17"/>
      <c r="BG1883" s="17"/>
      <c r="BH1883" s="17"/>
      <c r="BI1883" s="17"/>
      <c r="BJ1883" s="17"/>
      <c r="BK1883" s="17"/>
    </row>
    <row r="1884" spans="47:63" x14ac:dyDescent="0.25">
      <c r="AU1884" s="17"/>
      <c r="AV1884" s="17"/>
      <c r="AW1884" s="17"/>
      <c r="AX1884" s="17"/>
      <c r="AY1884" s="17"/>
      <c r="AZ1884" s="17"/>
      <c r="BA1884" s="17"/>
      <c r="BB1884" s="17"/>
      <c r="BC1884" s="17"/>
      <c r="BD1884" s="17"/>
      <c r="BE1884" s="17"/>
      <c r="BF1884" s="17"/>
      <c r="BG1884" s="17"/>
      <c r="BH1884" s="17"/>
      <c r="BI1884" s="17"/>
      <c r="BJ1884" s="17"/>
      <c r="BK1884" s="17"/>
    </row>
    <row r="1885" spans="47:63" x14ac:dyDescent="0.25">
      <c r="AU1885" s="17"/>
      <c r="AV1885" s="17"/>
      <c r="AW1885" s="17"/>
      <c r="AX1885" s="17"/>
      <c r="AY1885" s="17"/>
      <c r="AZ1885" s="17"/>
      <c r="BA1885" s="17"/>
      <c r="BB1885" s="17"/>
      <c r="BC1885" s="17"/>
      <c r="BD1885" s="17"/>
      <c r="BE1885" s="17"/>
      <c r="BF1885" s="17"/>
      <c r="BG1885" s="17"/>
      <c r="BH1885" s="17"/>
      <c r="BI1885" s="17"/>
      <c r="BJ1885" s="17"/>
      <c r="BK1885" s="17"/>
    </row>
    <row r="1886" spans="47:63" x14ac:dyDescent="0.25">
      <c r="AU1886" s="17"/>
      <c r="AV1886" s="17"/>
      <c r="AW1886" s="17"/>
      <c r="AX1886" s="17"/>
      <c r="AY1886" s="17"/>
      <c r="AZ1886" s="17"/>
      <c r="BA1886" s="17"/>
      <c r="BB1886" s="17"/>
      <c r="BC1886" s="17"/>
      <c r="BD1886" s="17"/>
      <c r="BE1886" s="17"/>
      <c r="BF1886" s="17"/>
      <c r="BG1886" s="17"/>
      <c r="BH1886" s="17"/>
      <c r="BI1886" s="17"/>
      <c r="BJ1886" s="17"/>
      <c r="BK1886" s="17"/>
    </row>
    <row r="1887" spans="47:63" x14ac:dyDescent="0.25">
      <c r="AU1887" s="17"/>
      <c r="AV1887" s="17"/>
      <c r="AW1887" s="17"/>
      <c r="AX1887" s="17"/>
      <c r="AY1887" s="17"/>
      <c r="AZ1887" s="17"/>
      <c r="BA1887" s="17"/>
      <c r="BB1887" s="17"/>
      <c r="BC1887" s="17"/>
      <c r="BD1887" s="17"/>
      <c r="BE1887" s="17"/>
      <c r="BF1887" s="17"/>
      <c r="BG1887" s="17"/>
      <c r="BH1887" s="17"/>
      <c r="BI1887" s="17"/>
      <c r="BJ1887" s="17"/>
      <c r="BK1887" s="17"/>
    </row>
    <row r="1888" spans="47:63" x14ac:dyDescent="0.25">
      <c r="AU1888" s="17"/>
      <c r="AV1888" s="17"/>
      <c r="AW1888" s="17"/>
      <c r="AX1888" s="17"/>
      <c r="AY1888" s="17"/>
      <c r="AZ1888" s="17"/>
      <c r="BA1888" s="17"/>
      <c r="BB1888" s="17"/>
      <c r="BC1888" s="17"/>
      <c r="BD1888" s="17"/>
      <c r="BE1888" s="17"/>
      <c r="BF1888" s="17"/>
      <c r="BG1888" s="17"/>
      <c r="BH1888" s="17"/>
      <c r="BI1888" s="17"/>
      <c r="BJ1888" s="17"/>
      <c r="BK1888" s="17"/>
    </row>
    <row r="1889" spans="47:63" x14ac:dyDescent="0.25">
      <c r="AU1889" s="17"/>
      <c r="AV1889" s="17"/>
      <c r="AW1889" s="17"/>
      <c r="AX1889" s="17"/>
      <c r="AY1889" s="17"/>
      <c r="AZ1889" s="17"/>
      <c r="BA1889" s="17"/>
      <c r="BB1889" s="17"/>
      <c r="BC1889" s="17"/>
      <c r="BD1889" s="17"/>
      <c r="BE1889" s="17"/>
      <c r="BF1889" s="17"/>
      <c r="BG1889" s="17"/>
      <c r="BH1889" s="17"/>
      <c r="BI1889" s="17"/>
      <c r="BJ1889" s="17"/>
      <c r="BK1889" s="17"/>
    </row>
    <row r="1890" spans="47:63" x14ac:dyDescent="0.25">
      <c r="AU1890" s="17"/>
      <c r="AV1890" s="17"/>
      <c r="AW1890" s="17"/>
      <c r="AX1890" s="17"/>
      <c r="AY1890" s="17"/>
      <c r="AZ1890" s="17"/>
      <c r="BA1890" s="17"/>
      <c r="BB1890" s="17"/>
      <c r="BC1890" s="17"/>
      <c r="BD1890" s="17"/>
      <c r="BE1890" s="17"/>
      <c r="BF1890" s="17"/>
      <c r="BG1890" s="17"/>
      <c r="BH1890" s="17"/>
      <c r="BI1890" s="17"/>
      <c r="BJ1890" s="17"/>
      <c r="BK1890" s="17"/>
    </row>
    <row r="1891" spans="47:63" x14ac:dyDescent="0.25">
      <c r="AU1891" s="17"/>
      <c r="AV1891" s="17"/>
      <c r="AW1891" s="17"/>
      <c r="AX1891" s="17"/>
      <c r="AY1891" s="17"/>
      <c r="AZ1891" s="17"/>
      <c r="BA1891" s="17"/>
      <c r="BB1891" s="17"/>
      <c r="BC1891" s="17"/>
      <c r="BD1891" s="17"/>
      <c r="BE1891" s="17"/>
      <c r="BF1891" s="17"/>
      <c r="BG1891" s="17"/>
      <c r="BH1891" s="17"/>
      <c r="BI1891" s="17"/>
      <c r="BJ1891" s="17"/>
      <c r="BK1891" s="17"/>
    </row>
    <row r="1892" spans="47:63" x14ac:dyDescent="0.25">
      <c r="AU1892" s="17"/>
      <c r="AV1892" s="17"/>
      <c r="AW1892" s="17"/>
      <c r="AX1892" s="17"/>
      <c r="AY1892" s="17"/>
      <c r="AZ1892" s="17"/>
      <c r="BA1892" s="17"/>
      <c r="BB1892" s="17"/>
      <c r="BC1892" s="17"/>
      <c r="BD1892" s="17"/>
      <c r="BE1892" s="17"/>
      <c r="BF1892" s="17"/>
      <c r="BG1892" s="17"/>
      <c r="BH1892" s="17"/>
      <c r="BI1892" s="17"/>
      <c r="BJ1892" s="17"/>
      <c r="BK1892" s="17"/>
    </row>
    <row r="1893" spans="47:63" x14ac:dyDescent="0.25">
      <c r="AU1893" s="17"/>
      <c r="AV1893" s="17"/>
      <c r="AW1893" s="17"/>
      <c r="AX1893" s="17"/>
      <c r="AY1893" s="17"/>
      <c r="AZ1893" s="17"/>
      <c r="BA1893" s="17"/>
      <c r="BB1893" s="17"/>
      <c r="BC1893" s="17"/>
      <c r="BD1893" s="17"/>
      <c r="BE1893" s="17"/>
      <c r="BF1893" s="17"/>
      <c r="BG1893" s="17"/>
      <c r="BH1893" s="17"/>
      <c r="BI1893" s="17"/>
      <c r="BJ1893" s="17"/>
      <c r="BK1893" s="17"/>
    </row>
    <row r="1894" spans="47:63" x14ac:dyDescent="0.25">
      <c r="AU1894" s="17"/>
      <c r="AV1894" s="17"/>
      <c r="AW1894" s="17"/>
      <c r="AX1894" s="17"/>
      <c r="AY1894" s="17"/>
      <c r="AZ1894" s="17"/>
      <c r="BA1894" s="17"/>
      <c r="BB1894" s="17"/>
      <c r="BC1894" s="17"/>
      <c r="BD1894" s="17"/>
      <c r="BE1894" s="17"/>
      <c r="BF1894" s="17"/>
      <c r="BG1894" s="17"/>
      <c r="BH1894" s="17"/>
      <c r="BI1894" s="17"/>
      <c r="BJ1894" s="17"/>
      <c r="BK1894" s="17"/>
    </row>
    <row r="1895" spans="47:63" x14ac:dyDescent="0.25">
      <c r="AU1895" s="17"/>
      <c r="AV1895" s="17"/>
      <c r="AW1895" s="17"/>
      <c r="AX1895" s="17"/>
      <c r="AY1895" s="17"/>
      <c r="AZ1895" s="17"/>
      <c r="BA1895" s="17"/>
      <c r="BB1895" s="17"/>
      <c r="BC1895" s="17"/>
      <c r="BD1895" s="17"/>
      <c r="BE1895" s="17"/>
      <c r="BF1895" s="17"/>
      <c r="BG1895" s="17"/>
      <c r="BH1895" s="17"/>
      <c r="BI1895" s="17"/>
      <c r="BJ1895" s="17"/>
      <c r="BK1895" s="17"/>
    </row>
    <row r="1896" spans="47:63" x14ac:dyDescent="0.25">
      <c r="AU1896" s="17"/>
      <c r="AV1896" s="17"/>
      <c r="AW1896" s="17"/>
      <c r="AX1896" s="17"/>
      <c r="AY1896" s="17"/>
      <c r="AZ1896" s="17"/>
      <c r="BA1896" s="17"/>
      <c r="BB1896" s="17"/>
      <c r="BC1896" s="17"/>
      <c r="BD1896" s="17"/>
      <c r="BE1896" s="17"/>
      <c r="BF1896" s="17"/>
      <c r="BG1896" s="17"/>
      <c r="BH1896" s="17"/>
      <c r="BI1896" s="17"/>
      <c r="BJ1896" s="17"/>
      <c r="BK1896" s="17"/>
    </row>
    <row r="1897" spans="47:63" x14ac:dyDescent="0.25">
      <c r="AU1897" s="17"/>
      <c r="AV1897" s="17"/>
      <c r="AW1897" s="17"/>
      <c r="AX1897" s="17"/>
      <c r="AY1897" s="17"/>
      <c r="AZ1897" s="17"/>
      <c r="BA1897" s="17"/>
      <c r="BB1897" s="17"/>
      <c r="BC1897" s="17"/>
      <c r="BD1897" s="17"/>
      <c r="BE1897" s="17"/>
      <c r="BF1897" s="17"/>
      <c r="BG1897" s="17"/>
      <c r="BH1897" s="17"/>
      <c r="BI1897" s="17"/>
      <c r="BJ1897" s="17"/>
      <c r="BK1897" s="17"/>
    </row>
    <row r="1898" spans="47:63" x14ac:dyDescent="0.25">
      <c r="AU1898" s="17"/>
      <c r="AV1898" s="17"/>
      <c r="AW1898" s="17"/>
      <c r="AX1898" s="17"/>
      <c r="AY1898" s="17"/>
      <c r="AZ1898" s="17"/>
      <c r="BA1898" s="17"/>
      <c r="BB1898" s="17"/>
      <c r="BC1898" s="17"/>
      <c r="BD1898" s="17"/>
      <c r="BE1898" s="17"/>
      <c r="BF1898" s="17"/>
      <c r="BG1898" s="17"/>
      <c r="BH1898" s="17"/>
      <c r="BI1898" s="17"/>
      <c r="BJ1898" s="17"/>
      <c r="BK1898" s="17"/>
    </row>
    <row r="1899" spans="47:63" x14ac:dyDescent="0.25">
      <c r="AU1899" s="17"/>
      <c r="AV1899" s="17"/>
      <c r="AW1899" s="17"/>
      <c r="AX1899" s="17"/>
      <c r="AY1899" s="17"/>
      <c r="AZ1899" s="17"/>
      <c r="BA1899" s="17"/>
      <c r="BB1899" s="17"/>
      <c r="BC1899" s="17"/>
      <c r="BD1899" s="17"/>
      <c r="BE1899" s="17"/>
      <c r="BF1899" s="17"/>
      <c r="BG1899" s="17"/>
      <c r="BH1899" s="17"/>
      <c r="BI1899" s="17"/>
      <c r="BJ1899" s="17"/>
      <c r="BK1899" s="17"/>
    </row>
    <row r="1900" spans="47:63" x14ac:dyDescent="0.25">
      <c r="AU1900" s="17"/>
      <c r="AV1900" s="17"/>
      <c r="AW1900" s="17"/>
      <c r="AX1900" s="17"/>
      <c r="AY1900" s="17"/>
      <c r="AZ1900" s="17"/>
      <c r="BA1900" s="17"/>
      <c r="BB1900" s="17"/>
      <c r="BC1900" s="17"/>
      <c r="BD1900" s="17"/>
      <c r="BE1900" s="17"/>
      <c r="BF1900" s="17"/>
      <c r="BG1900" s="17"/>
      <c r="BH1900" s="17"/>
      <c r="BI1900" s="17"/>
      <c r="BJ1900" s="17"/>
      <c r="BK1900" s="17"/>
    </row>
    <row r="1901" spans="47:63" x14ac:dyDescent="0.25">
      <c r="AU1901" s="17"/>
      <c r="AV1901" s="17"/>
      <c r="AW1901" s="17"/>
      <c r="AX1901" s="17"/>
      <c r="AY1901" s="17"/>
      <c r="AZ1901" s="17"/>
      <c r="BA1901" s="17"/>
      <c r="BB1901" s="17"/>
      <c r="BC1901" s="17"/>
      <c r="BD1901" s="17"/>
      <c r="BE1901" s="17"/>
      <c r="BF1901" s="17"/>
      <c r="BG1901" s="17"/>
      <c r="BH1901" s="17"/>
      <c r="BI1901" s="17"/>
      <c r="BJ1901" s="17"/>
      <c r="BK1901" s="17"/>
    </row>
    <row r="1902" spans="47:63" x14ac:dyDescent="0.25">
      <c r="AU1902" s="17"/>
      <c r="AV1902" s="17"/>
      <c r="AW1902" s="17"/>
      <c r="AX1902" s="17"/>
      <c r="AY1902" s="17"/>
      <c r="AZ1902" s="17"/>
      <c r="BA1902" s="17"/>
      <c r="BB1902" s="17"/>
      <c r="BC1902" s="17"/>
      <c r="BD1902" s="17"/>
      <c r="BE1902" s="17"/>
      <c r="BF1902" s="17"/>
      <c r="BG1902" s="17"/>
      <c r="BH1902" s="17"/>
      <c r="BI1902" s="17"/>
      <c r="BJ1902" s="17"/>
      <c r="BK1902" s="17"/>
    </row>
    <row r="1903" spans="47:63" x14ac:dyDescent="0.25">
      <c r="AU1903" s="17"/>
      <c r="AV1903" s="17"/>
      <c r="AW1903" s="17"/>
      <c r="AX1903" s="17"/>
      <c r="AY1903" s="17"/>
      <c r="AZ1903" s="17"/>
      <c r="BA1903" s="17"/>
      <c r="BB1903" s="17"/>
      <c r="BC1903" s="17"/>
      <c r="BD1903" s="17"/>
      <c r="BE1903" s="17"/>
      <c r="BF1903" s="17"/>
      <c r="BG1903" s="17"/>
      <c r="BH1903" s="17"/>
      <c r="BI1903" s="17"/>
      <c r="BJ1903" s="17"/>
      <c r="BK1903" s="17"/>
    </row>
    <row r="1904" spans="47:63" x14ac:dyDescent="0.25">
      <c r="AU1904" s="17"/>
      <c r="AV1904" s="17"/>
      <c r="AW1904" s="17"/>
      <c r="AX1904" s="17"/>
      <c r="AY1904" s="17"/>
      <c r="AZ1904" s="17"/>
      <c r="BA1904" s="17"/>
      <c r="BB1904" s="17"/>
      <c r="BC1904" s="17"/>
      <c r="BD1904" s="17"/>
      <c r="BE1904" s="17"/>
      <c r="BF1904" s="17"/>
      <c r="BG1904" s="17"/>
      <c r="BH1904" s="17"/>
      <c r="BI1904" s="17"/>
      <c r="BJ1904" s="17"/>
      <c r="BK1904" s="17"/>
    </row>
    <row r="1905" spans="47:63" x14ac:dyDescent="0.25">
      <c r="AU1905" s="17"/>
      <c r="AV1905" s="17"/>
      <c r="AW1905" s="17"/>
      <c r="AX1905" s="17"/>
      <c r="AY1905" s="17"/>
      <c r="AZ1905" s="17"/>
      <c r="BA1905" s="17"/>
      <c r="BB1905" s="17"/>
      <c r="BC1905" s="17"/>
      <c r="BD1905" s="17"/>
      <c r="BE1905" s="17"/>
      <c r="BF1905" s="17"/>
      <c r="BG1905" s="17"/>
      <c r="BH1905" s="17"/>
      <c r="BI1905" s="17"/>
      <c r="BJ1905" s="17"/>
      <c r="BK1905" s="17"/>
    </row>
    <row r="1906" spans="47:63" x14ac:dyDescent="0.25">
      <c r="AU1906" s="17"/>
      <c r="AV1906" s="17"/>
      <c r="AW1906" s="17"/>
      <c r="AX1906" s="17"/>
      <c r="AY1906" s="17"/>
      <c r="AZ1906" s="17"/>
      <c r="BA1906" s="17"/>
      <c r="BB1906" s="17"/>
      <c r="BC1906" s="17"/>
      <c r="BD1906" s="17"/>
      <c r="BE1906" s="17"/>
      <c r="BF1906" s="17"/>
      <c r="BG1906" s="17"/>
      <c r="BH1906" s="17"/>
      <c r="BI1906" s="17"/>
      <c r="BJ1906" s="17"/>
      <c r="BK1906" s="17"/>
    </row>
    <row r="1907" spans="47:63" x14ac:dyDescent="0.25">
      <c r="AU1907" s="17"/>
      <c r="AV1907" s="17"/>
      <c r="AW1907" s="17"/>
      <c r="AX1907" s="17"/>
      <c r="AY1907" s="17"/>
      <c r="AZ1907" s="17"/>
      <c r="BA1907" s="17"/>
      <c r="BB1907" s="17"/>
      <c r="BC1907" s="17"/>
      <c r="BD1907" s="17"/>
      <c r="BE1907" s="17"/>
      <c r="BF1907" s="17"/>
      <c r="BG1907" s="17"/>
      <c r="BH1907" s="17"/>
      <c r="BI1907" s="17"/>
      <c r="BJ1907" s="17"/>
      <c r="BK1907" s="17"/>
    </row>
    <row r="1908" spans="47:63" x14ac:dyDescent="0.25">
      <c r="AU1908" s="17"/>
      <c r="AV1908" s="17"/>
      <c r="AW1908" s="17"/>
      <c r="AX1908" s="17"/>
      <c r="AY1908" s="17"/>
      <c r="AZ1908" s="17"/>
      <c r="BA1908" s="17"/>
      <c r="BB1908" s="17"/>
      <c r="BC1908" s="17"/>
      <c r="BD1908" s="17"/>
      <c r="BE1908" s="17"/>
      <c r="BF1908" s="17"/>
      <c r="BG1908" s="17"/>
      <c r="BH1908" s="17"/>
      <c r="BI1908" s="17"/>
      <c r="BJ1908" s="17"/>
      <c r="BK1908" s="17"/>
    </row>
    <row r="1909" spans="47:63" x14ac:dyDescent="0.25">
      <c r="AU1909" s="17"/>
      <c r="AV1909" s="17"/>
      <c r="AW1909" s="17"/>
      <c r="AX1909" s="17"/>
      <c r="AY1909" s="17"/>
      <c r="AZ1909" s="17"/>
      <c r="BA1909" s="17"/>
      <c r="BB1909" s="17"/>
      <c r="BC1909" s="17"/>
      <c r="BD1909" s="17"/>
      <c r="BE1909" s="17"/>
      <c r="BF1909" s="17"/>
      <c r="BG1909" s="17"/>
      <c r="BH1909" s="17"/>
      <c r="BI1909" s="17"/>
      <c r="BJ1909" s="17"/>
      <c r="BK1909" s="17"/>
    </row>
    <row r="1910" spans="47:63" x14ac:dyDescent="0.25">
      <c r="AU1910" s="17"/>
      <c r="AV1910" s="17"/>
      <c r="AW1910" s="17"/>
      <c r="AX1910" s="17"/>
      <c r="AY1910" s="17"/>
      <c r="AZ1910" s="17"/>
      <c r="BA1910" s="17"/>
      <c r="BB1910" s="17"/>
      <c r="BC1910" s="17"/>
      <c r="BD1910" s="17"/>
      <c r="BE1910" s="17"/>
      <c r="BF1910" s="17"/>
      <c r="BG1910" s="17"/>
      <c r="BH1910" s="17"/>
      <c r="BI1910" s="17"/>
      <c r="BJ1910" s="17"/>
      <c r="BK1910" s="17"/>
    </row>
    <row r="1911" spans="47:63" x14ac:dyDescent="0.25">
      <c r="AU1911" s="17"/>
      <c r="AV1911" s="17"/>
      <c r="AW1911" s="17"/>
      <c r="AX1911" s="17"/>
      <c r="AY1911" s="17"/>
      <c r="AZ1911" s="17"/>
      <c r="BA1911" s="17"/>
      <c r="BB1911" s="17"/>
      <c r="BC1911" s="17"/>
      <c r="BD1911" s="17"/>
      <c r="BE1911" s="17"/>
      <c r="BF1911" s="17"/>
      <c r="BG1911" s="17"/>
      <c r="BH1911" s="17"/>
      <c r="BI1911" s="17"/>
      <c r="BJ1911" s="17"/>
      <c r="BK1911" s="17"/>
    </row>
    <row r="1912" spans="47:63" x14ac:dyDescent="0.25">
      <c r="AU1912" s="17"/>
      <c r="AV1912" s="17"/>
      <c r="AW1912" s="17"/>
      <c r="AX1912" s="17"/>
      <c r="AY1912" s="17"/>
      <c r="AZ1912" s="17"/>
      <c r="BA1912" s="17"/>
      <c r="BB1912" s="17"/>
      <c r="BC1912" s="17"/>
      <c r="BD1912" s="17"/>
      <c r="BE1912" s="17"/>
      <c r="BF1912" s="17"/>
      <c r="BG1912" s="17"/>
      <c r="BH1912" s="17"/>
      <c r="BI1912" s="17"/>
      <c r="BJ1912" s="17"/>
      <c r="BK1912" s="17"/>
    </row>
    <row r="1913" spans="47:63" x14ac:dyDescent="0.25">
      <c r="AU1913" s="17"/>
      <c r="AV1913" s="17"/>
      <c r="AW1913" s="17"/>
      <c r="AX1913" s="17"/>
      <c r="AY1913" s="17"/>
      <c r="AZ1913" s="17"/>
      <c r="BA1913" s="17"/>
      <c r="BB1913" s="17"/>
      <c r="BC1913" s="17"/>
      <c r="BD1913" s="17"/>
      <c r="BE1913" s="17"/>
      <c r="BF1913" s="17"/>
      <c r="BG1913" s="17"/>
      <c r="BH1913" s="17"/>
      <c r="BI1913" s="17"/>
      <c r="BJ1913" s="17"/>
      <c r="BK1913" s="17"/>
    </row>
    <row r="1914" spans="47:63" x14ac:dyDescent="0.25">
      <c r="AU1914" s="17"/>
      <c r="AV1914" s="17"/>
      <c r="AW1914" s="17"/>
      <c r="AX1914" s="17"/>
      <c r="AY1914" s="17"/>
      <c r="AZ1914" s="17"/>
      <c r="BA1914" s="17"/>
      <c r="BB1914" s="17"/>
      <c r="BC1914" s="17"/>
      <c r="BD1914" s="17"/>
      <c r="BE1914" s="17"/>
      <c r="BF1914" s="17"/>
      <c r="BG1914" s="17"/>
      <c r="BH1914" s="17"/>
      <c r="BI1914" s="17"/>
      <c r="BJ1914" s="17"/>
      <c r="BK1914" s="17"/>
    </row>
  </sheetData>
  <sheetProtection algorithmName="SHA-512" hashValue="mclogT9so6nvSSsL2YtpXOw9sgsGssH3laAhyQ2Ruwe0yVdBQuJbc5S3dPowO/AYzgfgNZEMVtgm0woB6H9i1A==" saltValue="KZC+p5Cu7+SdEjgQEqXnIg==" spinCount="100000" sheet="1" selectLockedCells="1"/>
  <mergeCells count="14">
    <mergeCell ref="C1:G1"/>
    <mergeCell ref="D68:E68"/>
    <mergeCell ref="G15:G17"/>
    <mergeCell ref="H15:H17"/>
    <mergeCell ref="I15:I17"/>
    <mergeCell ref="D9:H9"/>
    <mergeCell ref="E11:J11"/>
    <mergeCell ref="J15:J17"/>
    <mergeCell ref="J4:J5"/>
    <mergeCell ref="B15:B17"/>
    <mergeCell ref="C15:C17"/>
    <mergeCell ref="D15:D17"/>
    <mergeCell ref="E15:E17"/>
    <mergeCell ref="F15:F17"/>
  </mergeCells>
  <conditionalFormatting sqref="L57">
    <cfRule type="cellIs" dxfId="32" priority="47" operator="greaterThan">
      <formula>0</formula>
    </cfRule>
  </conditionalFormatting>
  <conditionalFormatting sqref="F56">
    <cfRule type="cellIs" dxfId="31" priority="7" operator="greaterThan">
      <formula>0.01</formula>
    </cfRule>
  </conditionalFormatting>
  <conditionalFormatting sqref="L56">
    <cfRule type="cellIs" dxfId="30" priority="16" operator="greaterThan">
      <formula>0</formula>
    </cfRule>
  </conditionalFormatting>
  <conditionalFormatting sqref="G56">
    <cfRule type="cellIs" dxfId="29" priority="1" stopIfTrue="1" operator="greaterThan">
      <formula>$E$56*0.2</formula>
    </cfRule>
    <cfRule type="cellIs" dxfId="28" priority="2" stopIfTrue="1" operator="greaterThan">
      <formula>0.01</formula>
    </cfRule>
  </conditionalFormatting>
  <conditionalFormatting sqref="E18:E47">
    <cfRule type="cellIs" dxfId="27" priority="13" stopIfTrue="1" operator="between">
      <formula>"Samstag"</formula>
      <formula>"Sonntag"</formula>
    </cfRule>
  </conditionalFormatting>
  <conditionalFormatting sqref="I67:J67 G66:H67">
    <cfRule type="cellIs" dxfId="26" priority="11" stopIfTrue="1" operator="equal">
      <formula>0</formula>
    </cfRule>
  </conditionalFormatting>
  <conditionalFormatting sqref="I66:J66">
    <cfRule type="cellIs" dxfId="25" priority="12" stopIfTrue="1" operator="equal">
      <formula>0</formula>
    </cfRule>
  </conditionalFormatting>
  <conditionalFormatting sqref="G65:J65">
    <cfRule type="cellIs" dxfId="24" priority="10" stopIfTrue="1" operator="equal">
      <formula>0</formula>
    </cfRule>
  </conditionalFormatting>
  <conditionalFormatting sqref="G61:J62">
    <cfRule type="cellIs" dxfId="23" priority="9" stopIfTrue="1" operator="equal">
      <formula>0</formula>
    </cfRule>
  </conditionalFormatting>
  <conditionalFormatting sqref="E48">
    <cfRule type="cellIs" dxfId="22" priority="8" stopIfTrue="1" operator="between">
      <formula>"Samstag"</formula>
      <formula>"Sonntag"</formula>
    </cfRule>
  </conditionalFormatting>
  <conditionalFormatting sqref="H56">
    <cfRule type="cellIs" dxfId="21" priority="6" operator="greaterThan">
      <formula>0.01</formula>
    </cfRule>
  </conditionalFormatting>
  <conditionalFormatting sqref="C56">
    <cfRule type="cellIs" dxfId="20" priority="5" operator="greaterThan">
      <formula>0</formula>
    </cfRule>
  </conditionalFormatting>
  <conditionalFormatting sqref="D56">
    <cfRule type="cellIs" dxfId="19" priority="4" operator="greaterThan">
      <formula>0</formula>
    </cfRule>
  </conditionalFormatting>
  <conditionalFormatting sqref="I56:J56">
    <cfRule type="cellIs" dxfId="18" priority="3" operator="greaterThan">
      <formula>0.01</formula>
    </cfRule>
  </conditionalFormatting>
  <pageMargins left="0.51181102362204722" right="0.51181102362204722" top="0.36499999999999999" bottom="0.16729166666666667" header="0" footer="0"/>
  <pageSetup paperSize="9" scale="73" orientation="portrait" r:id="rId1"/>
  <ignoredErrors>
    <ignoredError sqref="B46:B48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B1:AH69"/>
  <sheetViews>
    <sheetView showGridLines="0" showRowColHeaders="0" topLeftCell="A2" workbookViewId="0">
      <selection activeCell="B31" sqref="B31"/>
    </sheetView>
  </sheetViews>
  <sheetFormatPr baseColWidth="10" defaultRowHeight="15" x14ac:dyDescent="0.25"/>
  <cols>
    <col min="1" max="1" width="3.85546875" style="46" customWidth="1"/>
    <col min="2" max="3" width="11.42578125" style="46"/>
    <col min="4" max="5" width="11.42578125" style="46" hidden="1" customWidth="1"/>
    <col min="6" max="6" width="16.85546875" style="46" customWidth="1"/>
    <col min="7" max="7" width="12.28515625" style="46" customWidth="1"/>
    <col min="8" max="8" width="5.5703125" style="47" customWidth="1"/>
    <col min="9" max="9" width="5.28515625" style="48" customWidth="1"/>
    <col min="10" max="10" width="0.7109375" style="48" customWidth="1"/>
    <col min="11" max="11" width="1.7109375" style="46" customWidth="1"/>
    <col min="12" max="17" width="7.28515625" style="46" customWidth="1"/>
    <col min="18" max="18" width="31.140625" style="49" customWidth="1"/>
    <col min="19" max="19" width="11.42578125" style="49"/>
    <col min="20" max="26" width="11.42578125" style="46"/>
    <col min="27" max="34" width="11.42578125" style="56"/>
    <col min="35" max="16384" width="11.42578125" style="46"/>
  </cols>
  <sheetData>
    <row r="1" spans="2:34" hidden="1" x14ac:dyDescent="0.25"/>
    <row r="2" spans="2:34" x14ac:dyDescent="0.25">
      <c r="B2" s="50"/>
      <c r="C2" s="50"/>
      <c r="D2" s="50"/>
      <c r="E2" s="50"/>
      <c r="F2" s="50"/>
      <c r="G2" s="50"/>
      <c r="H2" s="51"/>
      <c r="I2" s="52"/>
      <c r="J2" s="52"/>
      <c r="K2" s="50"/>
      <c r="L2" s="50"/>
      <c r="M2" s="50"/>
      <c r="N2" s="53" t="s">
        <v>33</v>
      </c>
      <c r="O2" s="54" t="s">
        <v>77</v>
      </c>
      <c r="P2" s="50"/>
      <c r="Q2" s="50"/>
      <c r="R2" s="55"/>
      <c r="S2" s="55"/>
      <c r="T2" s="56"/>
      <c r="U2" s="56"/>
      <c r="V2" s="56"/>
      <c r="W2" s="56"/>
      <c r="X2" s="56"/>
      <c r="Y2" s="56"/>
      <c r="Z2" s="56"/>
    </row>
    <row r="3" spans="2:34" s="62" customFormat="1" x14ac:dyDescent="0.25">
      <c r="B3" s="57" t="s">
        <v>34</v>
      </c>
      <c r="C3" s="58"/>
      <c r="D3" s="58"/>
      <c r="E3" s="58"/>
      <c r="F3" s="58"/>
      <c r="G3" s="58"/>
      <c r="H3" s="59"/>
      <c r="I3" s="60"/>
      <c r="J3" s="60"/>
      <c r="K3" s="58"/>
      <c r="L3" s="58"/>
      <c r="M3" s="61"/>
      <c r="N3" s="61"/>
      <c r="O3" s="61"/>
      <c r="P3" s="61"/>
      <c r="Q3" s="61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</row>
    <row r="4" spans="2:34" x14ac:dyDescent="0.25">
      <c r="B4" s="64"/>
      <c r="C4" s="64"/>
      <c r="D4" s="64"/>
      <c r="E4" s="64"/>
      <c r="F4" s="64"/>
      <c r="G4" s="64"/>
      <c r="H4" s="65"/>
      <c r="I4" s="66"/>
      <c r="J4" s="66"/>
      <c r="K4" s="64"/>
      <c r="L4" s="64"/>
      <c r="M4" s="50"/>
      <c r="N4" s="50"/>
      <c r="O4" s="50"/>
      <c r="P4" s="50"/>
      <c r="Q4" s="50"/>
      <c r="R4" s="61"/>
      <c r="S4" s="55"/>
      <c r="T4" s="56"/>
      <c r="U4" s="56"/>
      <c r="V4" s="56"/>
      <c r="W4" s="56"/>
      <c r="X4" s="56"/>
      <c r="Y4" s="56"/>
      <c r="Z4" s="56"/>
    </row>
    <row r="5" spans="2:34" s="74" customFormat="1" x14ac:dyDescent="0.25">
      <c r="B5" s="67" t="s">
        <v>5</v>
      </c>
      <c r="C5" s="68"/>
      <c r="D5" s="68"/>
      <c r="E5" s="68"/>
      <c r="F5" s="68"/>
      <c r="G5" s="68"/>
      <c r="H5" s="67" t="s">
        <v>53</v>
      </c>
      <c r="I5" s="69"/>
      <c r="J5" s="69"/>
      <c r="K5" s="68"/>
      <c r="L5" s="68"/>
      <c r="M5" s="70"/>
      <c r="N5" s="70"/>
      <c r="O5" s="70"/>
      <c r="P5" s="70"/>
      <c r="Q5" s="70"/>
      <c r="R5" s="71"/>
      <c r="S5" s="72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</row>
    <row r="6" spans="2:34" s="74" customFormat="1" x14ac:dyDescent="0.25">
      <c r="B6" s="70"/>
      <c r="C6" s="70"/>
      <c r="D6" s="70"/>
      <c r="E6" s="70"/>
      <c r="F6" s="70"/>
      <c r="G6" s="70"/>
      <c r="H6" s="75"/>
      <c r="I6" s="76"/>
      <c r="J6" s="76"/>
      <c r="K6" s="70"/>
      <c r="L6" s="70"/>
      <c r="M6" s="70"/>
      <c r="N6" s="70"/>
      <c r="O6" s="70"/>
      <c r="P6" s="70"/>
      <c r="Q6" s="70"/>
      <c r="R6" s="71"/>
      <c r="S6" s="72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</row>
    <row r="7" spans="2:34" ht="15" customHeight="1" x14ac:dyDescent="0.25">
      <c r="B7" s="248" t="s">
        <v>6</v>
      </c>
      <c r="C7" s="248"/>
      <c r="D7" s="248"/>
      <c r="E7" s="248"/>
      <c r="F7" s="248"/>
      <c r="G7" s="248"/>
      <c r="H7" s="248" t="s">
        <v>7</v>
      </c>
      <c r="I7" s="249"/>
      <c r="J7" s="249"/>
      <c r="K7" s="249"/>
      <c r="L7" s="249"/>
      <c r="M7" s="249"/>
      <c r="N7" s="249"/>
      <c r="O7" s="249"/>
      <c r="P7" s="249"/>
      <c r="Q7" s="249"/>
      <c r="R7" s="61"/>
      <c r="S7" s="55"/>
      <c r="T7" s="56"/>
      <c r="U7" s="56"/>
      <c r="V7" s="56"/>
      <c r="W7" s="56"/>
      <c r="X7" s="56"/>
      <c r="Y7" s="56"/>
      <c r="Z7" s="56"/>
    </row>
    <row r="8" spans="2:34" x14ac:dyDescent="0.25">
      <c r="B8" s="50"/>
      <c r="C8" s="50"/>
      <c r="D8" s="50"/>
      <c r="E8" s="50"/>
      <c r="F8" s="50"/>
      <c r="G8" s="50"/>
      <c r="H8" s="51"/>
      <c r="I8" s="52"/>
      <c r="J8" s="52"/>
      <c r="K8" s="50"/>
      <c r="L8" s="50"/>
      <c r="M8" s="50"/>
      <c r="N8" s="50"/>
      <c r="O8" s="50"/>
      <c r="P8" s="50"/>
      <c r="Q8" s="50"/>
      <c r="R8" s="61"/>
      <c r="S8" s="55"/>
      <c r="T8" s="56"/>
      <c r="U8" s="56"/>
      <c r="V8" s="56"/>
      <c r="W8" s="56"/>
      <c r="X8" s="56"/>
      <c r="Y8" s="56"/>
      <c r="Z8" s="56"/>
    </row>
    <row r="9" spans="2:34" x14ac:dyDescent="0.25">
      <c r="B9" s="250" t="s">
        <v>43</v>
      </c>
      <c r="C9" s="251"/>
      <c r="D9" s="250" t="s">
        <v>8</v>
      </c>
      <c r="E9" s="254" t="s">
        <v>9</v>
      </c>
      <c r="F9" s="256" t="s">
        <v>54</v>
      </c>
      <c r="G9" s="258" t="s">
        <v>10</v>
      </c>
      <c r="H9" s="259"/>
      <c r="I9" s="259"/>
      <c r="J9" s="260"/>
      <c r="K9" s="77"/>
      <c r="L9" s="264" t="s">
        <v>39</v>
      </c>
      <c r="M9" s="265"/>
      <c r="N9" s="265"/>
      <c r="O9" s="265"/>
      <c r="P9" s="265"/>
      <c r="Q9" s="266"/>
      <c r="R9" s="61"/>
      <c r="S9" s="55"/>
      <c r="T9" s="56"/>
      <c r="U9" s="56"/>
      <c r="V9" s="56"/>
      <c r="W9" s="56"/>
      <c r="X9" s="56"/>
      <c r="Y9" s="56"/>
      <c r="Z9" s="56"/>
    </row>
    <row r="10" spans="2:34" x14ac:dyDescent="0.25">
      <c r="B10" s="252"/>
      <c r="C10" s="253"/>
      <c r="D10" s="252"/>
      <c r="E10" s="255"/>
      <c r="F10" s="257"/>
      <c r="G10" s="261"/>
      <c r="H10" s="262"/>
      <c r="I10" s="262"/>
      <c r="J10" s="263"/>
      <c r="K10" s="78"/>
      <c r="L10" s="246" t="s">
        <v>11</v>
      </c>
      <c r="M10" s="244"/>
      <c r="N10" s="244"/>
      <c r="O10" s="244"/>
      <c r="P10" s="244"/>
      <c r="Q10" s="247"/>
      <c r="R10" s="61"/>
      <c r="S10" s="55"/>
      <c r="T10" s="56"/>
      <c r="U10" s="56"/>
      <c r="V10" s="56"/>
      <c r="W10" s="56"/>
      <c r="X10" s="56"/>
      <c r="Y10" s="56"/>
      <c r="Z10" s="56"/>
    </row>
    <row r="11" spans="2:34" x14ac:dyDescent="0.25">
      <c r="B11" s="252"/>
      <c r="C11" s="253"/>
      <c r="D11" s="252"/>
      <c r="E11" s="255"/>
      <c r="F11" s="257"/>
      <c r="G11" s="261"/>
      <c r="H11" s="262"/>
      <c r="I11" s="262"/>
      <c r="J11" s="263"/>
      <c r="K11" s="78"/>
      <c r="L11" s="267" t="s">
        <v>12</v>
      </c>
      <c r="M11" s="268"/>
      <c r="N11" s="268"/>
      <c r="O11" s="268"/>
      <c r="P11" s="268"/>
      <c r="Q11" s="269"/>
      <c r="R11" s="61"/>
      <c r="S11" s="55"/>
      <c r="T11" s="56"/>
      <c r="U11" s="56"/>
      <c r="V11" s="56"/>
      <c r="W11" s="56"/>
      <c r="X11" s="56"/>
      <c r="Y11" s="56"/>
      <c r="Z11" s="56"/>
    </row>
    <row r="12" spans="2:34" x14ac:dyDescent="0.25">
      <c r="B12" s="252"/>
      <c r="C12" s="253"/>
      <c r="D12" s="252"/>
      <c r="E12" s="255"/>
      <c r="F12" s="257"/>
      <c r="G12" s="79" t="s">
        <v>13</v>
      </c>
      <c r="H12" s="244" t="s">
        <v>14</v>
      </c>
      <c r="I12" s="244"/>
      <c r="J12" s="245"/>
      <c r="K12" s="78"/>
      <c r="L12" s="246" t="s">
        <v>15</v>
      </c>
      <c r="M12" s="244"/>
      <c r="N12" s="244"/>
      <c r="O12" s="244"/>
      <c r="P12" s="244"/>
      <c r="Q12" s="247"/>
      <c r="R12" s="61"/>
      <c r="S12" s="55"/>
      <c r="T12" s="56"/>
      <c r="U12" s="56"/>
      <c r="V12" s="56"/>
      <c r="W12" s="56"/>
      <c r="X12" s="56"/>
      <c r="Y12" s="56"/>
      <c r="Z12" s="56"/>
    </row>
    <row r="13" spans="2:34" x14ac:dyDescent="0.25">
      <c r="B13" s="252"/>
      <c r="C13" s="253"/>
      <c r="D13" s="252"/>
      <c r="E13" s="255"/>
      <c r="F13" s="257"/>
      <c r="G13" s="79" t="s">
        <v>1</v>
      </c>
      <c r="H13" s="246" t="s">
        <v>1</v>
      </c>
      <c r="I13" s="244"/>
      <c r="J13" s="245"/>
      <c r="K13" s="78"/>
      <c r="L13" s="80">
        <v>1</v>
      </c>
      <c r="M13" s="80">
        <v>2</v>
      </c>
      <c r="N13" s="80">
        <v>3</v>
      </c>
      <c r="O13" s="80">
        <v>4</v>
      </c>
      <c r="P13" s="80">
        <v>5</v>
      </c>
      <c r="Q13" s="80">
        <v>6</v>
      </c>
      <c r="R13" s="61"/>
      <c r="S13" s="55"/>
      <c r="T13" s="56"/>
      <c r="U13" s="56"/>
      <c r="V13" s="56"/>
      <c r="W13" s="56"/>
      <c r="X13" s="56"/>
      <c r="Y13" s="56"/>
      <c r="Z13" s="56"/>
    </row>
    <row r="14" spans="2:34" hidden="1" x14ac:dyDescent="0.25">
      <c r="B14" s="188" t="s">
        <v>16</v>
      </c>
      <c r="C14" s="81" t="s">
        <v>17</v>
      </c>
      <c r="D14" s="78" t="s">
        <v>18</v>
      </c>
      <c r="E14" s="78" t="s">
        <v>19</v>
      </c>
      <c r="F14" s="82" t="s">
        <v>20</v>
      </c>
      <c r="G14" s="79" t="s">
        <v>21</v>
      </c>
      <c r="H14" s="183" t="s">
        <v>22</v>
      </c>
      <c r="I14" s="83" t="s">
        <v>23</v>
      </c>
      <c r="J14" s="84" t="s">
        <v>24</v>
      </c>
      <c r="K14" s="78" t="s">
        <v>25</v>
      </c>
      <c r="L14" s="85" t="s">
        <v>26</v>
      </c>
      <c r="M14" s="85" t="s">
        <v>27</v>
      </c>
      <c r="N14" s="85" t="s">
        <v>28</v>
      </c>
      <c r="O14" s="85" t="s">
        <v>29</v>
      </c>
      <c r="P14" s="85" t="s">
        <v>30</v>
      </c>
      <c r="Q14" s="85" t="s">
        <v>31</v>
      </c>
      <c r="R14" s="61"/>
      <c r="S14" s="55"/>
      <c r="T14" s="56"/>
      <c r="U14" s="56"/>
      <c r="V14" s="56"/>
      <c r="W14" s="56"/>
      <c r="X14" s="56"/>
      <c r="Y14" s="56"/>
      <c r="Z14" s="56"/>
    </row>
    <row r="15" spans="2:34" x14ac:dyDescent="0.25">
      <c r="B15" s="188">
        <v>80</v>
      </c>
      <c r="C15" s="81" t="s">
        <v>14</v>
      </c>
      <c r="D15" s="78">
        <f>Tabelle13[[#This Row],[Spalte1]]*60</f>
        <v>4800</v>
      </c>
      <c r="E15" s="78">
        <f>ROUND(Tabelle13[[#This Row],[Spalte22]]/4.348/5,0)</f>
        <v>221</v>
      </c>
      <c r="F15" s="86">
        <f>TIME(0,Tabelle13[[#This Row],[Spalte23]],0)</f>
        <v>0.1534722222222222</v>
      </c>
      <c r="G15" s="87">
        <f>Tabelle13[[#This Row],[Spalte7]]*12</f>
        <v>3.0666666666666673</v>
      </c>
      <c r="H15" s="88" t="s">
        <v>32</v>
      </c>
      <c r="I15" s="89">
        <f>TIME(0,ROUND(Tabelle13[[#This Row],[Spalte23]]*20/12,0),0)</f>
        <v>0.25555555555555559</v>
      </c>
      <c r="J15" s="84"/>
      <c r="K15" s="78"/>
      <c r="L15" s="90">
        <f>Tabelle13[[#This Row],[Spalte7]]</f>
        <v>0.25555555555555559</v>
      </c>
      <c r="M15" s="90">
        <f>Tabelle13[[#This Row],[Spalte10]]*M$13</f>
        <v>0.51111111111111118</v>
      </c>
      <c r="N15" s="90">
        <f>Tabelle13[[#This Row],[Spalte10]]*N$13</f>
        <v>0.76666666666666683</v>
      </c>
      <c r="O15" s="90">
        <f>Tabelle13[[#This Row],[Spalte10]]*O$13</f>
        <v>1.0222222222222224</v>
      </c>
      <c r="P15" s="90">
        <f>Tabelle13[[#This Row],[Spalte10]]*P$13</f>
        <v>1.2777777777777779</v>
      </c>
      <c r="Q15" s="90">
        <f>Tabelle13[[#This Row],[Spalte10]]*Q$13</f>
        <v>1.5333333333333337</v>
      </c>
      <c r="R15" s="61"/>
      <c r="S15" s="55"/>
      <c r="T15" s="56"/>
      <c r="U15" s="56"/>
      <c r="V15" s="56"/>
      <c r="W15" s="56"/>
      <c r="X15" s="56"/>
      <c r="Y15" s="56"/>
      <c r="Z15" s="56"/>
    </row>
    <row r="16" spans="2:34" x14ac:dyDescent="0.25">
      <c r="B16" s="188">
        <v>75</v>
      </c>
      <c r="C16" s="81" t="s">
        <v>14</v>
      </c>
      <c r="D16" s="78">
        <f>Tabelle13[[#This Row],[Spalte1]]*60</f>
        <v>4500</v>
      </c>
      <c r="E16" s="78">
        <f>ROUND(Tabelle13[[#This Row],[Spalte22]]/4.348/5,0)</f>
        <v>207</v>
      </c>
      <c r="F16" s="86">
        <f>TIME(0,Tabelle13[[#This Row],[Spalte23]],0)</f>
        <v>0.14375000000000002</v>
      </c>
      <c r="G16" s="87">
        <f>Tabelle13[[#This Row],[Spalte7]]*12</f>
        <v>2.875</v>
      </c>
      <c r="H16" s="88" t="s">
        <v>32</v>
      </c>
      <c r="I16" s="89">
        <f>TIME(0,ROUND(Tabelle13[[#This Row],[Spalte23]]*20/12,0),0)</f>
        <v>0.23958333333333334</v>
      </c>
      <c r="J16" s="84"/>
      <c r="K16" s="78"/>
      <c r="L16" s="90">
        <f>Tabelle13[[#This Row],[Spalte7]]</f>
        <v>0.23958333333333334</v>
      </c>
      <c r="M16" s="90">
        <f>Tabelle13[[#This Row],[Spalte10]]*M$13</f>
        <v>0.47916666666666669</v>
      </c>
      <c r="N16" s="90">
        <f>Tabelle13[[#This Row],[Spalte10]]*N$13</f>
        <v>0.71875</v>
      </c>
      <c r="O16" s="90">
        <f>Tabelle13[[#This Row],[Spalte10]]*O$13</f>
        <v>0.95833333333333337</v>
      </c>
      <c r="P16" s="90">
        <f>Tabelle13[[#This Row],[Spalte10]]*P$13</f>
        <v>1.1979166666666667</v>
      </c>
      <c r="Q16" s="90">
        <f>Tabelle13[[#This Row],[Spalte10]]*Q$13</f>
        <v>1.4375</v>
      </c>
      <c r="R16" s="61"/>
      <c r="S16" s="55"/>
      <c r="T16" s="56"/>
      <c r="U16" s="56"/>
      <c r="V16" s="56"/>
      <c r="W16" s="56"/>
      <c r="X16" s="56"/>
      <c r="Y16" s="56"/>
      <c r="Z16" s="56"/>
    </row>
    <row r="17" spans="2:26" x14ac:dyDescent="0.25">
      <c r="B17" s="188">
        <v>70</v>
      </c>
      <c r="C17" s="81" t="s">
        <v>14</v>
      </c>
      <c r="D17" s="78">
        <f>Tabelle13[[#This Row],[Spalte1]]*60</f>
        <v>4200</v>
      </c>
      <c r="E17" s="78">
        <f>ROUND(Tabelle13[[#This Row],[Spalte22]]/4.348/5,0)</f>
        <v>193</v>
      </c>
      <c r="F17" s="86">
        <f>TIME(0,Tabelle13[[#This Row],[Spalte23]],0)</f>
        <v>0.13402777777777777</v>
      </c>
      <c r="G17" s="87">
        <f>Tabelle13[[#This Row],[Spalte7]]*12</f>
        <v>2.6833333333333331</v>
      </c>
      <c r="H17" s="88" t="s">
        <v>32</v>
      </c>
      <c r="I17" s="89">
        <f>TIME(0,ROUND(Tabelle13[[#This Row],[Spalte23]]*20/12,0),0)</f>
        <v>0.22361111111111109</v>
      </c>
      <c r="J17" s="84"/>
      <c r="K17" s="78"/>
      <c r="L17" s="90">
        <f>Tabelle13[[#This Row],[Spalte7]]</f>
        <v>0.22361111111111109</v>
      </c>
      <c r="M17" s="90">
        <f>Tabelle13[[#This Row],[Spalte10]]*M$13</f>
        <v>0.44722222222222219</v>
      </c>
      <c r="N17" s="90">
        <f>Tabelle13[[#This Row],[Spalte10]]*N$13</f>
        <v>0.67083333333333328</v>
      </c>
      <c r="O17" s="90">
        <f>Tabelle13[[#This Row],[Spalte10]]*O$13</f>
        <v>0.89444444444444438</v>
      </c>
      <c r="P17" s="90">
        <f>Tabelle13[[#This Row],[Spalte10]]*P$13</f>
        <v>1.1180555555555554</v>
      </c>
      <c r="Q17" s="90">
        <f>Tabelle13[[#This Row],[Spalte10]]*Q$13</f>
        <v>1.3416666666666666</v>
      </c>
      <c r="R17" s="61"/>
      <c r="S17" s="55"/>
      <c r="T17" s="56"/>
      <c r="U17" s="56"/>
      <c r="V17" s="56"/>
      <c r="W17" s="56"/>
      <c r="X17" s="56"/>
      <c r="Y17" s="56"/>
      <c r="Z17" s="56"/>
    </row>
    <row r="18" spans="2:26" x14ac:dyDescent="0.25">
      <c r="B18" s="188">
        <v>65</v>
      </c>
      <c r="C18" s="81" t="s">
        <v>14</v>
      </c>
      <c r="D18" s="78">
        <f>Tabelle13[[#This Row],[Spalte1]]*60</f>
        <v>3900</v>
      </c>
      <c r="E18" s="78">
        <f>ROUND(Tabelle13[[#This Row],[Spalte22]]/4.348/5,0)</f>
        <v>179</v>
      </c>
      <c r="F18" s="86">
        <f>TIME(0,Tabelle13[[#This Row],[Spalte23]],0)</f>
        <v>0.12430555555555556</v>
      </c>
      <c r="G18" s="87">
        <f>Tabelle13[[#This Row],[Spalte7]]*12</f>
        <v>2.4833333333333334</v>
      </c>
      <c r="H18" s="88" t="s">
        <v>32</v>
      </c>
      <c r="I18" s="89">
        <f>TIME(0,ROUND(Tabelle13[[#This Row],[Spalte23]]*20/12,0),0)</f>
        <v>0.20694444444444446</v>
      </c>
      <c r="J18" s="84"/>
      <c r="K18" s="78"/>
      <c r="L18" s="90">
        <f>Tabelle13[[#This Row],[Spalte7]]</f>
        <v>0.20694444444444446</v>
      </c>
      <c r="M18" s="90">
        <f>Tabelle13[[#This Row],[Spalte10]]*M$13</f>
        <v>0.41388888888888892</v>
      </c>
      <c r="N18" s="90">
        <f>Tabelle13[[#This Row],[Spalte10]]*N$13</f>
        <v>0.62083333333333335</v>
      </c>
      <c r="O18" s="90">
        <f>Tabelle13[[#This Row],[Spalte10]]*O$13</f>
        <v>0.82777777777777783</v>
      </c>
      <c r="P18" s="90">
        <f>Tabelle13[[#This Row],[Spalte10]]*P$13</f>
        <v>1.0347222222222223</v>
      </c>
      <c r="Q18" s="90">
        <f>Tabelle13[[#This Row],[Spalte10]]*Q$13</f>
        <v>1.2416666666666667</v>
      </c>
      <c r="R18" s="61"/>
      <c r="S18" s="55"/>
      <c r="T18" s="56"/>
      <c r="U18" s="56"/>
      <c r="V18" s="56"/>
      <c r="W18" s="56"/>
      <c r="X18" s="56"/>
      <c r="Y18" s="56"/>
      <c r="Z18" s="56"/>
    </row>
    <row r="19" spans="2:26" x14ac:dyDescent="0.25">
      <c r="B19" s="188">
        <v>60</v>
      </c>
      <c r="C19" s="81" t="s">
        <v>14</v>
      </c>
      <c r="D19" s="78">
        <f>Tabelle13[[#This Row],[Spalte1]]*60</f>
        <v>3600</v>
      </c>
      <c r="E19" s="78">
        <f>ROUND(Tabelle13[[#This Row],[Spalte22]]/4.348/5,0)</f>
        <v>166</v>
      </c>
      <c r="F19" s="86">
        <f>TIME(0,Tabelle13[[#This Row],[Spalte23]],0)</f>
        <v>0.11527777777777777</v>
      </c>
      <c r="G19" s="87">
        <f>Tabelle13[[#This Row],[Spalte7]]*12</f>
        <v>2.3083333333333331</v>
      </c>
      <c r="H19" s="88" t="s">
        <v>32</v>
      </c>
      <c r="I19" s="89">
        <f>TIME(0,ROUND(Tabelle13[[#This Row],[Spalte23]]*20/12,0),0)</f>
        <v>0.19236111111111109</v>
      </c>
      <c r="J19" s="84"/>
      <c r="K19" s="78"/>
      <c r="L19" s="90">
        <f>Tabelle13[[#This Row],[Spalte7]]</f>
        <v>0.19236111111111109</v>
      </c>
      <c r="M19" s="90">
        <f>Tabelle13[[#This Row],[Spalte10]]*M$13</f>
        <v>0.38472222222222219</v>
      </c>
      <c r="N19" s="90">
        <f>Tabelle13[[#This Row],[Spalte10]]*N$13</f>
        <v>0.57708333333333328</v>
      </c>
      <c r="O19" s="90">
        <f>Tabelle13[[#This Row],[Spalte10]]*O$13</f>
        <v>0.76944444444444438</v>
      </c>
      <c r="P19" s="90">
        <f>Tabelle13[[#This Row],[Spalte10]]*P$13</f>
        <v>0.96180555555555547</v>
      </c>
      <c r="Q19" s="90">
        <f>Tabelle13[[#This Row],[Spalte10]]*Q$13</f>
        <v>1.1541666666666666</v>
      </c>
      <c r="R19" s="61"/>
      <c r="S19" s="55"/>
      <c r="T19" s="56"/>
      <c r="U19" s="56"/>
      <c r="V19" s="56"/>
      <c r="W19" s="56"/>
      <c r="X19" s="56"/>
      <c r="Y19" s="56"/>
      <c r="Z19" s="56"/>
    </row>
    <row r="20" spans="2:26" x14ac:dyDescent="0.25">
      <c r="B20" s="188">
        <v>55</v>
      </c>
      <c r="C20" s="81" t="s">
        <v>14</v>
      </c>
      <c r="D20" s="78">
        <f>Tabelle13[[#This Row],[Spalte1]]*60</f>
        <v>3300</v>
      </c>
      <c r="E20" s="78">
        <f>ROUND(Tabelle13[[#This Row],[Spalte22]]/4.348/5,0)</f>
        <v>152</v>
      </c>
      <c r="F20" s="86">
        <f>TIME(0,Tabelle13[[#This Row],[Spalte23]],0)</f>
        <v>0.10555555555555556</v>
      </c>
      <c r="G20" s="87">
        <f>Tabelle13[[#This Row],[Spalte7]]*12</f>
        <v>2.1083333333333334</v>
      </c>
      <c r="H20" s="88" t="s">
        <v>32</v>
      </c>
      <c r="I20" s="89">
        <f>TIME(0,ROUND(Tabelle13[[#This Row],[Spalte23]]*20/12,0),0)</f>
        <v>0.17569444444444446</v>
      </c>
      <c r="J20" s="84"/>
      <c r="K20" s="78"/>
      <c r="L20" s="90">
        <f>Tabelle13[[#This Row],[Spalte7]]</f>
        <v>0.17569444444444446</v>
      </c>
      <c r="M20" s="90">
        <f>Tabelle13[[#This Row],[Spalte10]]*M$13</f>
        <v>0.35138888888888892</v>
      </c>
      <c r="N20" s="90">
        <f>Tabelle13[[#This Row],[Spalte10]]*N$13</f>
        <v>0.52708333333333335</v>
      </c>
      <c r="O20" s="90">
        <f>Tabelle13[[#This Row],[Spalte10]]*O$13</f>
        <v>0.70277777777777783</v>
      </c>
      <c r="P20" s="90">
        <f>Tabelle13[[#This Row],[Spalte10]]*P$13</f>
        <v>0.87847222222222232</v>
      </c>
      <c r="Q20" s="90">
        <f>Tabelle13[[#This Row],[Spalte10]]*Q$13</f>
        <v>1.0541666666666667</v>
      </c>
      <c r="R20" s="61"/>
      <c r="S20" s="55"/>
      <c r="T20" s="56"/>
      <c r="U20" s="56"/>
      <c r="V20" s="56"/>
      <c r="W20" s="56"/>
      <c r="X20" s="56"/>
      <c r="Y20" s="56"/>
      <c r="Z20" s="56"/>
    </row>
    <row r="21" spans="2:26" x14ac:dyDescent="0.25">
      <c r="B21" s="188">
        <v>50</v>
      </c>
      <c r="C21" s="81" t="s">
        <v>14</v>
      </c>
      <c r="D21" s="78">
        <f>Tabelle13[[#This Row],[Spalte1]]*60</f>
        <v>3000</v>
      </c>
      <c r="E21" s="78">
        <f>ROUND(Tabelle13[[#This Row],[Spalte22]]/4.348/5,0)</f>
        <v>138</v>
      </c>
      <c r="F21" s="86">
        <f>TIME(0,Tabelle13[[#This Row],[Spalte23]],0)</f>
        <v>9.5833333333333326E-2</v>
      </c>
      <c r="G21" s="87">
        <f>Tabelle13[[#This Row],[Spalte7]]*12</f>
        <v>1.916666666666667</v>
      </c>
      <c r="H21" s="88" t="s">
        <v>32</v>
      </c>
      <c r="I21" s="89">
        <f>TIME(0,ROUND(Tabelle13[[#This Row],[Spalte23]]*20/12,0),0)</f>
        <v>0.15972222222222224</v>
      </c>
      <c r="J21" s="84"/>
      <c r="K21" s="78"/>
      <c r="L21" s="90">
        <f>Tabelle13[[#This Row],[Spalte7]]</f>
        <v>0.15972222222222224</v>
      </c>
      <c r="M21" s="90">
        <f>Tabelle13[[#This Row],[Spalte10]]*M$13</f>
        <v>0.31944444444444448</v>
      </c>
      <c r="N21" s="90">
        <f>Tabelle13[[#This Row],[Spalte10]]*N$13</f>
        <v>0.47916666666666674</v>
      </c>
      <c r="O21" s="90">
        <f>Tabelle13[[#This Row],[Spalte10]]*O$13</f>
        <v>0.63888888888888895</v>
      </c>
      <c r="P21" s="90">
        <f>Tabelle13[[#This Row],[Spalte10]]*P$13</f>
        <v>0.79861111111111116</v>
      </c>
      <c r="Q21" s="90">
        <f>Tabelle13[[#This Row],[Spalte10]]*Q$13</f>
        <v>0.95833333333333348</v>
      </c>
      <c r="R21" s="61"/>
      <c r="S21" s="55"/>
      <c r="T21" s="56"/>
      <c r="U21" s="56"/>
      <c r="V21" s="56"/>
      <c r="W21" s="56"/>
      <c r="X21" s="56"/>
      <c r="Y21" s="56"/>
      <c r="Z21" s="56"/>
    </row>
    <row r="22" spans="2:26" x14ac:dyDescent="0.25">
      <c r="B22" s="188">
        <v>45</v>
      </c>
      <c r="C22" s="81" t="s">
        <v>14</v>
      </c>
      <c r="D22" s="78">
        <f>Tabelle13[[#This Row],[Spalte1]]*60</f>
        <v>2700</v>
      </c>
      <c r="E22" s="78">
        <f>ROUND(Tabelle13[[#This Row],[Spalte22]]/4.348/5,0)</f>
        <v>124</v>
      </c>
      <c r="F22" s="86">
        <f>TIME(0,Tabelle13[[#This Row],[Spalte23]],0)</f>
        <v>8.6111111111111124E-2</v>
      </c>
      <c r="G22" s="87">
        <f>Tabelle13[[#This Row],[Spalte7]]*12</f>
        <v>1.7250000000000001</v>
      </c>
      <c r="H22" s="88" t="s">
        <v>32</v>
      </c>
      <c r="I22" s="89">
        <f>TIME(0,ROUND(Tabelle13[[#This Row],[Spalte23]]*20/12,0),0)</f>
        <v>0.14375000000000002</v>
      </c>
      <c r="J22" s="84"/>
      <c r="K22" s="78"/>
      <c r="L22" s="90">
        <f>Tabelle13[[#This Row],[Spalte7]]</f>
        <v>0.14375000000000002</v>
      </c>
      <c r="M22" s="90">
        <f>Tabelle13[[#This Row],[Spalte10]]*M$13</f>
        <v>0.28750000000000003</v>
      </c>
      <c r="N22" s="90">
        <f>Tabelle13[[#This Row],[Spalte10]]*N$13</f>
        <v>0.43125000000000002</v>
      </c>
      <c r="O22" s="90">
        <f>Tabelle13[[#This Row],[Spalte10]]*O$13</f>
        <v>0.57500000000000007</v>
      </c>
      <c r="P22" s="90">
        <f>Tabelle13[[#This Row],[Spalte10]]*P$13</f>
        <v>0.71875000000000011</v>
      </c>
      <c r="Q22" s="90">
        <f>Tabelle13[[#This Row],[Spalte10]]*Q$13</f>
        <v>0.86250000000000004</v>
      </c>
      <c r="R22" s="61"/>
      <c r="S22" s="55"/>
      <c r="T22" s="56"/>
      <c r="U22" s="56"/>
      <c r="V22" s="56"/>
      <c r="W22" s="56"/>
      <c r="X22" s="56"/>
      <c r="Y22" s="56"/>
      <c r="Z22" s="56"/>
    </row>
    <row r="23" spans="2:26" x14ac:dyDescent="0.25">
      <c r="B23" s="188">
        <v>40</v>
      </c>
      <c r="C23" s="81" t="s">
        <v>14</v>
      </c>
      <c r="D23" s="78">
        <f>Tabelle13[[#This Row],[Spalte1]]*60</f>
        <v>2400</v>
      </c>
      <c r="E23" s="78">
        <f>ROUND(Tabelle13[[#This Row],[Spalte22]]/4.348/5,0)</f>
        <v>110</v>
      </c>
      <c r="F23" s="86">
        <f>TIME(0,Tabelle13[[#This Row],[Spalte23]],0)</f>
        <v>7.6388888888888881E-2</v>
      </c>
      <c r="G23" s="87">
        <f>Tabelle13[[#This Row],[Spalte7]]*12</f>
        <v>1.5249999999999999</v>
      </c>
      <c r="H23" s="88" t="s">
        <v>32</v>
      </c>
      <c r="I23" s="89">
        <f>TIME(0,ROUND(Tabelle13[[#This Row],[Spalte23]]*20/12,0),0)</f>
        <v>0.12708333333333333</v>
      </c>
      <c r="J23" s="84"/>
      <c r="K23" s="78"/>
      <c r="L23" s="90">
        <f>Tabelle13[[#This Row],[Spalte7]]</f>
        <v>0.12708333333333333</v>
      </c>
      <c r="M23" s="90">
        <f>Tabelle13[[#This Row],[Spalte10]]*M$13</f>
        <v>0.25416666666666665</v>
      </c>
      <c r="N23" s="90">
        <f>Tabelle13[[#This Row],[Spalte10]]*N$13</f>
        <v>0.38124999999999998</v>
      </c>
      <c r="O23" s="90">
        <f>Tabelle13[[#This Row],[Spalte10]]*O$13</f>
        <v>0.5083333333333333</v>
      </c>
      <c r="P23" s="90">
        <f>Tabelle13[[#This Row],[Spalte10]]*P$13</f>
        <v>0.63541666666666663</v>
      </c>
      <c r="Q23" s="90">
        <f>Tabelle13[[#This Row],[Spalte10]]*Q$13</f>
        <v>0.76249999999999996</v>
      </c>
      <c r="R23" s="61"/>
      <c r="S23" s="55"/>
      <c r="T23" s="56"/>
      <c r="U23" s="56"/>
      <c r="V23" s="56"/>
      <c r="W23" s="56"/>
      <c r="X23" s="56"/>
      <c r="Y23" s="56"/>
      <c r="Z23" s="56"/>
    </row>
    <row r="24" spans="2:26" x14ac:dyDescent="0.25">
      <c r="B24" s="188">
        <v>35</v>
      </c>
      <c r="C24" s="81" t="s">
        <v>14</v>
      </c>
      <c r="D24" s="78">
        <f>Tabelle13[[#This Row],[Spalte1]]*60</f>
        <v>2100</v>
      </c>
      <c r="E24" s="78">
        <f>ROUND(Tabelle13[[#This Row],[Spalte22]]/4.348/5,0)</f>
        <v>97</v>
      </c>
      <c r="F24" s="86">
        <f>TIME(0,Tabelle13[[#This Row],[Spalte23]],0)</f>
        <v>6.7361111111111108E-2</v>
      </c>
      <c r="G24" s="87">
        <f>Tabelle13[[#This Row],[Spalte7]]*12</f>
        <v>1.35</v>
      </c>
      <c r="H24" s="88" t="s">
        <v>32</v>
      </c>
      <c r="I24" s="89">
        <f>TIME(0,ROUND(Tabelle13[[#This Row],[Spalte23]]*20/12,0),0)</f>
        <v>0.1125</v>
      </c>
      <c r="J24" s="84"/>
      <c r="K24" s="78"/>
      <c r="L24" s="90">
        <f>Tabelle13[[#This Row],[Spalte7]]</f>
        <v>0.1125</v>
      </c>
      <c r="M24" s="90">
        <f>Tabelle13[[#This Row],[Spalte10]]*M$13</f>
        <v>0.22500000000000001</v>
      </c>
      <c r="N24" s="90">
        <f>Tabelle13[[#This Row],[Spalte10]]*N$13</f>
        <v>0.33750000000000002</v>
      </c>
      <c r="O24" s="90">
        <f>Tabelle13[[#This Row],[Spalte10]]*O$13</f>
        <v>0.45</v>
      </c>
      <c r="P24" s="90">
        <f>Tabelle13[[#This Row],[Spalte10]]*P$13</f>
        <v>0.5625</v>
      </c>
      <c r="Q24" s="90">
        <f>Tabelle13[[#This Row],[Spalte10]]*Q$13</f>
        <v>0.67500000000000004</v>
      </c>
      <c r="R24" s="61"/>
      <c r="S24" s="55"/>
      <c r="T24" s="56"/>
      <c r="U24" s="56"/>
      <c r="V24" s="56"/>
      <c r="W24" s="56"/>
      <c r="X24" s="56"/>
      <c r="Y24" s="56"/>
      <c r="Z24" s="56"/>
    </row>
    <row r="25" spans="2:26" x14ac:dyDescent="0.25">
      <c r="B25" s="188">
        <v>30</v>
      </c>
      <c r="C25" s="81" t="s">
        <v>14</v>
      </c>
      <c r="D25" s="78">
        <f>Tabelle13[[#This Row],[Spalte1]]*60</f>
        <v>1800</v>
      </c>
      <c r="E25" s="78">
        <f>ROUND(Tabelle13[[#This Row],[Spalte22]]/4.348/5,0)</f>
        <v>83</v>
      </c>
      <c r="F25" s="86">
        <f>TIME(0,Tabelle13[[#This Row],[Spalte23]],0)</f>
        <v>5.7638888888888885E-2</v>
      </c>
      <c r="G25" s="87">
        <f>Tabelle13[[#This Row],[Spalte7]]*12</f>
        <v>1.1499999999999999</v>
      </c>
      <c r="H25" s="88" t="s">
        <v>32</v>
      </c>
      <c r="I25" s="89">
        <f>TIME(0,ROUND(Tabelle13[[#This Row],[Spalte23]]*20/12,0),0)</f>
        <v>9.5833333333333326E-2</v>
      </c>
      <c r="J25" s="84"/>
      <c r="K25" s="78"/>
      <c r="L25" s="90">
        <f>Tabelle13[[#This Row],[Spalte7]]</f>
        <v>9.5833333333333326E-2</v>
      </c>
      <c r="M25" s="90">
        <f>Tabelle13[[#This Row],[Spalte10]]*M$13</f>
        <v>0.19166666666666665</v>
      </c>
      <c r="N25" s="90">
        <f>Tabelle13[[#This Row],[Spalte10]]*N$13</f>
        <v>0.28749999999999998</v>
      </c>
      <c r="O25" s="90">
        <f>Tabelle13[[#This Row],[Spalte10]]*O$13</f>
        <v>0.3833333333333333</v>
      </c>
      <c r="P25" s="90">
        <f>Tabelle13[[#This Row],[Spalte10]]*P$13</f>
        <v>0.47916666666666663</v>
      </c>
      <c r="Q25" s="90">
        <f>Tabelle13[[#This Row],[Spalte10]]*Q$13</f>
        <v>0.57499999999999996</v>
      </c>
      <c r="R25" s="61"/>
      <c r="S25" s="55"/>
      <c r="T25" s="56"/>
      <c r="U25" s="56"/>
      <c r="V25" s="56"/>
      <c r="W25" s="56"/>
      <c r="X25" s="56"/>
      <c r="Y25" s="56"/>
      <c r="Z25" s="56"/>
    </row>
    <row r="26" spans="2:26" x14ac:dyDescent="0.25">
      <c r="B26" s="188">
        <v>25</v>
      </c>
      <c r="C26" s="81" t="s">
        <v>14</v>
      </c>
      <c r="D26" s="78">
        <f>Tabelle13[[#This Row],[Spalte1]]*60</f>
        <v>1500</v>
      </c>
      <c r="E26" s="78">
        <f>ROUND(Tabelle13[[#This Row],[Spalte22]]/4.348/5,0)</f>
        <v>69</v>
      </c>
      <c r="F26" s="86">
        <f>TIME(0,Tabelle13[[#This Row],[Spalte23]],0)</f>
        <v>4.7916666666666663E-2</v>
      </c>
      <c r="G26" s="87">
        <f>Tabelle13[[#This Row],[Spalte7]]*12</f>
        <v>0.95833333333333348</v>
      </c>
      <c r="H26" s="88" t="s">
        <v>32</v>
      </c>
      <c r="I26" s="89">
        <f>TIME(0,ROUND(Tabelle13[[#This Row],[Spalte23]]*20/12,0),0)</f>
        <v>7.9861111111111119E-2</v>
      </c>
      <c r="J26" s="84"/>
      <c r="K26" s="78"/>
      <c r="L26" s="90">
        <f>Tabelle13[[#This Row],[Spalte7]]</f>
        <v>7.9861111111111119E-2</v>
      </c>
      <c r="M26" s="90">
        <f>Tabelle13[[#This Row],[Spalte10]]*M$13</f>
        <v>0.15972222222222224</v>
      </c>
      <c r="N26" s="90">
        <f>Tabelle13[[#This Row],[Spalte10]]*N$13</f>
        <v>0.23958333333333337</v>
      </c>
      <c r="O26" s="90">
        <f>Tabelle13[[#This Row],[Spalte10]]*O$13</f>
        <v>0.31944444444444448</v>
      </c>
      <c r="P26" s="90">
        <f>Tabelle13[[#This Row],[Spalte10]]*P$13</f>
        <v>0.39930555555555558</v>
      </c>
      <c r="Q26" s="90">
        <f>Tabelle13[[#This Row],[Spalte10]]*Q$13</f>
        <v>0.47916666666666674</v>
      </c>
      <c r="R26" s="61"/>
      <c r="S26" s="55"/>
      <c r="T26" s="56"/>
      <c r="U26" s="56"/>
      <c r="V26" s="56"/>
      <c r="W26" s="56"/>
      <c r="X26" s="56"/>
      <c r="Y26" s="56"/>
      <c r="Z26" s="56"/>
    </row>
    <row r="27" spans="2:26" x14ac:dyDescent="0.25">
      <c r="B27" s="189">
        <v>20</v>
      </c>
      <c r="C27" s="190" t="s">
        <v>14</v>
      </c>
      <c r="D27" s="191">
        <f>Tabelle13[[#This Row],[Spalte1]]*60</f>
        <v>1200</v>
      </c>
      <c r="E27" s="191">
        <f>ROUND(Tabelle13[[#This Row],[Spalte22]]/4.348/5,0)</f>
        <v>55</v>
      </c>
      <c r="F27" s="192">
        <f>TIME(0,Tabelle13[[#This Row],[Spalte23]],0)</f>
        <v>3.8194444444444441E-2</v>
      </c>
      <c r="G27" s="193">
        <f>Tabelle13[[#This Row],[Spalte7]]*12</f>
        <v>0.76666666666666683</v>
      </c>
      <c r="H27" s="194" t="s">
        <v>32</v>
      </c>
      <c r="I27" s="195">
        <f>TIME(0,ROUND(Tabelle13[[#This Row],[Spalte23]]*20/12,0),0)</f>
        <v>6.3888888888888898E-2</v>
      </c>
      <c r="J27" s="196"/>
      <c r="K27" s="191"/>
      <c r="L27" s="197">
        <f>Tabelle13[[#This Row],[Spalte7]]</f>
        <v>6.3888888888888898E-2</v>
      </c>
      <c r="M27" s="197">
        <f>Tabelle13[[#This Row],[Spalte10]]*M$13</f>
        <v>0.1277777777777778</v>
      </c>
      <c r="N27" s="197">
        <f>Tabelle13[[#This Row],[Spalte10]]*N$13</f>
        <v>0.19166666666666671</v>
      </c>
      <c r="O27" s="197">
        <f>Tabelle13[[#This Row],[Spalte10]]*O$13</f>
        <v>0.25555555555555559</v>
      </c>
      <c r="P27" s="197">
        <f>Tabelle13[[#This Row],[Spalte10]]*P$13</f>
        <v>0.31944444444444448</v>
      </c>
      <c r="Q27" s="197">
        <f>Tabelle13[[#This Row],[Spalte10]]*Q$13</f>
        <v>0.38333333333333341</v>
      </c>
      <c r="R27" s="61"/>
      <c r="S27" s="55"/>
      <c r="T27" s="56"/>
      <c r="U27" s="56"/>
      <c r="V27" s="56"/>
      <c r="W27" s="56"/>
      <c r="X27" s="56"/>
      <c r="Y27" s="56"/>
      <c r="Z27" s="56"/>
    </row>
    <row r="28" spans="2:26" x14ac:dyDescent="0.25">
      <c r="B28" s="64"/>
      <c r="C28" s="61"/>
      <c r="D28" s="61"/>
      <c r="E28" s="61"/>
      <c r="F28" s="91"/>
      <c r="G28" s="92"/>
      <c r="H28" s="93"/>
      <c r="I28" s="94"/>
      <c r="J28" s="95"/>
      <c r="K28" s="61"/>
      <c r="L28" s="96"/>
      <c r="M28" s="96"/>
      <c r="N28" s="96"/>
      <c r="O28" s="96"/>
      <c r="P28" s="96"/>
      <c r="Q28" s="96"/>
      <c r="R28" s="61"/>
      <c r="S28" s="55"/>
      <c r="T28" s="56"/>
      <c r="U28" s="56"/>
      <c r="V28" s="56"/>
      <c r="W28" s="56"/>
      <c r="X28" s="56"/>
      <c r="Y28" s="56"/>
      <c r="Z28" s="56"/>
    </row>
    <row r="29" spans="2:26" ht="15" customHeight="1" x14ac:dyDescent="0.25">
      <c r="B29" s="97" t="s">
        <v>41</v>
      </c>
      <c r="C29" s="61"/>
      <c r="D29" s="61"/>
      <c r="E29" s="61"/>
      <c r="F29" s="91"/>
      <c r="G29" s="92"/>
      <c r="H29" s="93"/>
      <c r="I29" s="94"/>
      <c r="J29" s="95"/>
      <c r="K29" s="61"/>
      <c r="L29" s="96"/>
      <c r="M29" s="96"/>
      <c r="N29" s="96"/>
      <c r="O29" s="96"/>
      <c r="P29" s="96"/>
      <c r="Q29" s="96"/>
      <c r="R29" s="61"/>
      <c r="S29" s="55"/>
      <c r="T29" s="56"/>
      <c r="U29" s="56"/>
      <c r="V29" s="56"/>
      <c r="W29" s="56"/>
      <c r="X29" s="56"/>
      <c r="Y29" s="56"/>
      <c r="Z29" s="56"/>
    </row>
    <row r="30" spans="2:26" ht="15.75" thickBot="1" x14ac:dyDescent="0.3">
      <c r="B30" s="98" t="s">
        <v>42</v>
      </c>
      <c r="C30" s="50"/>
      <c r="D30" s="50"/>
      <c r="E30" s="50"/>
      <c r="F30" s="61"/>
      <c r="G30" s="65"/>
      <c r="H30" s="65"/>
      <c r="I30" s="66"/>
      <c r="J30" s="95"/>
      <c r="K30" s="61"/>
      <c r="L30" s="61"/>
      <c r="M30" s="61"/>
      <c r="N30" s="61"/>
      <c r="O30" s="61"/>
      <c r="P30" s="61"/>
      <c r="Q30" s="61"/>
      <c r="R30" s="61"/>
      <c r="S30" s="55"/>
      <c r="T30" s="56"/>
      <c r="U30" s="56"/>
      <c r="V30" s="56"/>
      <c r="W30" s="56"/>
      <c r="X30" s="56"/>
      <c r="Y30" s="56"/>
      <c r="Z30" s="56"/>
    </row>
    <row r="31" spans="2:26" ht="15.75" thickBot="1" x14ac:dyDescent="0.3">
      <c r="B31" s="199">
        <v>1</v>
      </c>
      <c r="C31" s="198" t="s">
        <v>14</v>
      </c>
      <c r="D31" s="99">
        <f>B31*60</f>
        <v>60</v>
      </c>
      <c r="E31" s="99">
        <f>ROUND(D31/4.348/5,0)</f>
        <v>3</v>
      </c>
      <c r="F31" s="100">
        <f>TIME(0,E31,0)</f>
        <v>2.0833333333333333E-3</v>
      </c>
      <c r="G31" s="101">
        <f>F31*20</f>
        <v>4.1666666666666664E-2</v>
      </c>
      <c r="H31" s="102" t="s">
        <v>32</v>
      </c>
      <c r="I31" s="103">
        <f>TIME(0,ROUND(E31*20/12,0),0)</f>
        <v>3.472222222222222E-3</v>
      </c>
      <c r="J31" s="104"/>
      <c r="K31" s="99"/>
      <c r="L31" s="105">
        <f>I31</f>
        <v>3.472222222222222E-3</v>
      </c>
      <c r="M31" s="105">
        <f>L31*M13</f>
        <v>6.9444444444444441E-3</v>
      </c>
      <c r="N31" s="105">
        <f>I31*N13</f>
        <v>1.0416666666666666E-2</v>
      </c>
      <c r="O31" s="105">
        <f>I31*O13</f>
        <v>1.3888888888888888E-2</v>
      </c>
      <c r="P31" s="105">
        <f>I31*P13</f>
        <v>1.7361111111111112E-2</v>
      </c>
      <c r="Q31" s="106">
        <f>I31*Q13</f>
        <v>2.0833333333333332E-2</v>
      </c>
      <c r="R31" s="61"/>
      <c r="S31" s="55"/>
      <c r="T31" s="56"/>
      <c r="U31" s="56"/>
      <c r="V31" s="56"/>
      <c r="W31" s="56"/>
      <c r="X31" s="56"/>
      <c r="Y31" s="56"/>
      <c r="Z31" s="56"/>
    </row>
    <row r="32" spans="2:26" x14ac:dyDescent="0.25">
      <c r="B32" s="50"/>
      <c r="C32" s="50"/>
      <c r="D32" s="50"/>
      <c r="E32" s="50"/>
      <c r="F32" s="50"/>
      <c r="G32" s="50"/>
      <c r="H32" s="51"/>
      <c r="I32" s="52"/>
      <c r="J32" s="52"/>
      <c r="K32" s="50"/>
      <c r="L32" s="50"/>
      <c r="M32" s="50"/>
      <c r="N32" s="50"/>
      <c r="O32" s="50"/>
      <c r="P32" s="50"/>
      <c r="Q32" s="50"/>
      <c r="R32" s="61"/>
      <c r="S32" s="55"/>
      <c r="T32" s="56"/>
      <c r="U32" s="56"/>
      <c r="V32" s="56"/>
      <c r="W32" s="56"/>
      <c r="X32" s="56"/>
      <c r="Y32" s="56"/>
      <c r="Z32" s="56"/>
    </row>
    <row r="33" spans="2:26" x14ac:dyDescent="0.25">
      <c r="B33" s="107"/>
      <c r="C33" s="50"/>
      <c r="D33" s="50"/>
      <c r="E33" s="50"/>
      <c r="F33" s="50"/>
      <c r="G33" s="50"/>
      <c r="H33" s="51"/>
      <c r="I33" s="52"/>
      <c r="J33" s="52"/>
      <c r="K33" s="50"/>
      <c r="L33" s="50"/>
      <c r="M33" s="50"/>
      <c r="N33" s="50"/>
      <c r="O33" s="50"/>
      <c r="P33" s="50"/>
      <c r="Q33" s="50"/>
      <c r="R33" s="61"/>
      <c r="S33" s="55"/>
      <c r="T33" s="56"/>
      <c r="U33" s="56"/>
      <c r="V33" s="56"/>
      <c r="W33" s="56"/>
      <c r="X33" s="56"/>
      <c r="Y33" s="56"/>
      <c r="Z33" s="56"/>
    </row>
    <row r="34" spans="2:26" x14ac:dyDescent="0.25"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61"/>
      <c r="S34" s="55"/>
      <c r="T34" s="56"/>
      <c r="U34" s="56"/>
      <c r="V34" s="56"/>
      <c r="W34" s="56"/>
      <c r="X34" s="56"/>
      <c r="Y34" s="56"/>
      <c r="Z34" s="56"/>
    </row>
    <row r="35" spans="2:26" x14ac:dyDescent="0.25">
      <c r="B35" s="50"/>
      <c r="C35" s="50"/>
      <c r="D35" s="50"/>
      <c r="E35" s="50"/>
      <c r="F35" s="50"/>
      <c r="G35" s="50"/>
      <c r="H35" s="51"/>
      <c r="I35" s="52"/>
      <c r="J35" s="52"/>
      <c r="K35" s="50"/>
      <c r="L35" s="50"/>
      <c r="M35" s="50"/>
      <c r="N35" s="50"/>
      <c r="O35" s="50"/>
      <c r="P35" s="50"/>
      <c r="Q35" s="50"/>
      <c r="R35" s="61"/>
      <c r="S35" s="55"/>
      <c r="T35" s="56"/>
      <c r="U35" s="56"/>
      <c r="V35" s="56"/>
      <c r="W35" s="56"/>
      <c r="X35" s="56"/>
      <c r="Y35" s="56"/>
      <c r="Z35" s="56"/>
    </row>
    <row r="36" spans="2:26" x14ac:dyDescent="0.25">
      <c r="B36" s="50"/>
      <c r="C36" s="50"/>
      <c r="D36" s="50"/>
      <c r="E36" s="50"/>
      <c r="F36" s="50"/>
      <c r="G36" s="50"/>
      <c r="H36" s="51"/>
      <c r="I36" s="52"/>
      <c r="J36" s="52"/>
      <c r="K36" s="50"/>
      <c r="L36" s="50"/>
      <c r="M36" s="50"/>
      <c r="N36" s="50"/>
      <c r="O36" s="50"/>
      <c r="P36" s="50"/>
      <c r="Q36" s="50"/>
      <c r="R36" s="61"/>
      <c r="S36" s="55"/>
      <c r="T36" s="56"/>
      <c r="U36" s="56"/>
      <c r="V36" s="56"/>
      <c r="W36" s="56"/>
      <c r="X36" s="56"/>
      <c r="Y36" s="56"/>
      <c r="Z36" s="56"/>
    </row>
    <row r="37" spans="2:26" x14ac:dyDescent="0.25">
      <c r="B37" s="50"/>
      <c r="C37" s="50"/>
      <c r="D37" s="50"/>
      <c r="E37" s="50"/>
      <c r="F37" s="50"/>
      <c r="G37" s="50"/>
      <c r="H37" s="51"/>
      <c r="I37" s="52"/>
      <c r="J37" s="52"/>
      <c r="K37" s="50"/>
      <c r="L37" s="50"/>
      <c r="M37" s="50"/>
      <c r="N37" s="50"/>
      <c r="O37" s="50"/>
      <c r="P37" s="50"/>
      <c r="Q37" s="50"/>
      <c r="R37" s="61"/>
      <c r="S37" s="55"/>
      <c r="T37" s="56"/>
      <c r="U37" s="56"/>
      <c r="V37" s="56"/>
      <c r="W37" s="56"/>
      <c r="X37" s="56"/>
      <c r="Y37" s="56"/>
      <c r="Z37" s="56"/>
    </row>
    <row r="38" spans="2:26" x14ac:dyDescent="0.25">
      <c r="B38" s="56"/>
      <c r="C38" s="56"/>
      <c r="D38" s="56"/>
      <c r="E38" s="56"/>
      <c r="F38" s="56"/>
      <c r="G38" s="56"/>
      <c r="H38" s="108"/>
      <c r="I38" s="109"/>
      <c r="J38" s="109"/>
      <c r="K38" s="56"/>
      <c r="L38" s="56"/>
      <c r="M38" s="56"/>
      <c r="N38" s="56"/>
      <c r="O38" s="56"/>
      <c r="P38" s="56"/>
      <c r="Q38" s="56"/>
      <c r="R38" s="55"/>
      <c r="S38" s="55"/>
      <c r="T38" s="56"/>
      <c r="U38" s="56"/>
      <c r="V38" s="56"/>
      <c r="W38" s="56"/>
      <c r="X38" s="56"/>
      <c r="Y38" s="56"/>
      <c r="Z38" s="56"/>
    </row>
    <row r="39" spans="2:26" x14ac:dyDescent="0.25">
      <c r="B39" s="56"/>
      <c r="C39" s="56"/>
      <c r="D39" s="56"/>
      <c r="E39" s="56"/>
      <c r="F39" s="56"/>
      <c r="G39" s="56"/>
      <c r="H39" s="108"/>
      <c r="I39" s="109"/>
      <c r="J39" s="109"/>
      <c r="K39" s="56"/>
      <c r="L39" s="56"/>
      <c r="M39" s="56"/>
      <c r="N39" s="56"/>
      <c r="O39" s="56"/>
      <c r="P39" s="56"/>
      <c r="Q39" s="56"/>
      <c r="R39" s="55"/>
      <c r="S39" s="55"/>
      <c r="T39" s="56"/>
      <c r="U39" s="56"/>
      <c r="V39" s="56"/>
      <c r="W39" s="56"/>
      <c r="X39" s="56"/>
      <c r="Y39" s="56"/>
      <c r="Z39" s="56"/>
    </row>
    <row r="40" spans="2:26" x14ac:dyDescent="0.25">
      <c r="B40" s="56"/>
      <c r="C40" s="56"/>
      <c r="D40" s="56"/>
      <c r="E40" s="56"/>
      <c r="F40" s="56"/>
      <c r="G40" s="56"/>
      <c r="H40" s="108"/>
      <c r="I40" s="109"/>
      <c r="J40" s="109"/>
      <c r="K40" s="56"/>
      <c r="L40" s="56"/>
      <c r="M40" s="56"/>
      <c r="N40" s="56"/>
      <c r="O40" s="56"/>
      <c r="P40" s="56"/>
      <c r="Q40" s="56"/>
      <c r="R40" s="55"/>
      <c r="S40" s="55"/>
      <c r="T40" s="56"/>
      <c r="U40" s="56"/>
      <c r="V40" s="56"/>
      <c r="W40" s="56"/>
      <c r="X40" s="56"/>
      <c r="Y40" s="56"/>
      <c r="Z40" s="56"/>
    </row>
    <row r="41" spans="2:26" x14ac:dyDescent="0.25">
      <c r="B41" s="56"/>
      <c r="C41" s="56"/>
      <c r="D41" s="56"/>
      <c r="E41" s="56"/>
      <c r="F41" s="56"/>
      <c r="G41" s="56"/>
      <c r="H41" s="108"/>
      <c r="I41" s="109"/>
      <c r="J41" s="109"/>
      <c r="K41" s="56"/>
      <c r="L41" s="56"/>
      <c r="M41" s="56"/>
      <c r="N41" s="56"/>
      <c r="O41" s="56"/>
      <c r="P41" s="56"/>
      <c r="Q41" s="56"/>
      <c r="R41" s="55"/>
      <c r="S41" s="55"/>
      <c r="T41" s="56"/>
      <c r="U41" s="56"/>
      <c r="V41" s="56"/>
      <c r="W41" s="56"/>
      <c r="X41" s="56"/>
      <c r="Y41" s="56"/>
      <c r="Z41" s="56"/>
    </row>
    <row r="42" spans="2:26" x14ac:dyDescent="0.25">
      <c r="B42" s="56"/>
      <c r="C42" s="56"/>
      <c r="D42" s="56"/>
      <c r="E42" s="56"/>
      <c r="F42" s="56"/>
      <c r="G42" s="56"/>
      <c r="H42" s="108"/>
      <c r="I42" s="109"/>
      <c r="J42" s="109"/>
      <c r="K42" s="56"/>
      <c r="L42" s="56"/>
      <c r="M42" s="56"/>
      <c r="N42" s="56"/>
      <c r="O42" s="56"/>
      <c r="P42" s="56"/>
      <c r="Q42" s="56"/>
      <c r="R42" s="55"/>
      <c r="S42" s="55"/>
      <c r="T42" s="56"/>
      <c r="U42" s="56"/>
      <c r="V42" s="56"/>
      <c r="W42" s="56"/>
      <c r="X42" s="56"/>
      <c r="Y42" s="56"/>
      <c r="Z42" s="56"/>
    </row>
    <row r="43" spans="2:26" x14ac:dyDescent="0.25">
      <c r="B43" s="56"/>
      <c r="C43" s="56"/>
      <c r="D43" s="56"/>
      <c r="E43" s="56"/>
      <c r="F43" s="56"/>
      <c r="G43" s="56"/>
      <c r="H43" s="108"/>
      <c r="I43" s="109"/>
      <c r="J43" s="109"/>
      <c r="K43" s="56"/>
      <c r="L43" s="56"/>
      <c r="M43" s="56"/>
      <c r="N43" s="56"/>
      <c r="O43" s="56"/>
      <c r="P43" s="56"/>
      <c r="Q43" s="56"/>
      <c r="R43" s="55"/>
      <c r="S43" s="55"/>
      <c r="T43" s="56"/>
      <c r="U43" s="56"/>
      <c r="V43" s="56"/>
      <c r="W43" s="56"/>
      <c r="X43" s="56"/>
      <c r="Y43" s="56"/>
      <c r="Z43" s="56"/>
    </row>
    <row r="44" spans="2:26" x14ac:dyDescent="0.25">
      <c r="B44" s="56"/>
      <c r="C44" s="56"/>
      <c r="D44" s="56"/>
      <c r="E44" s="56"/>
      <c r="F44" s="56"/>
      <c r="G44" s="56"/>
      <c r="H44" s="108"/>
      <c r="I44" s="109"/>
      <c r="J44" s="109"/>
      <c r="K44" s="56"/>
      <c r="L44" s="56"/>
      <c r="M44" s="56"/>
      <c r="N44" s="56"/>
      <c r="O44" s="56"/>
      <c r="P44" s="56"/>
      <c r="Q44" s="56"/>
      <c r="R44" s="55"/>
      <c r="S44" s="55"/>
      <c r="T44" s="56"/>
      <c r="U44" s="56"/>
      <c r="V44" s="56"/>
      <c r="W44" s="56"/>
      <c r="X44" s="56"/>
      <c r="Y44" s="56"/>
      <c r="Z44" s="56"/>
    </row>
    <row r="45" spans="2:26" x14ac:dyDescent="0.25">
      <c r="B45" s="56"/>
      <c r="C45" s="56"/>
      <c r="D45" s="56"/>
      <c r="E45" s="56"/>
      <c r="F45" s="56"/>
      <c r="G45" s="56"/>
      <c r="H45" s="108"/>
      <c r="I45" s="109"/>
      <c r="J45" s="109"/>
      <c r="K45" s="56"/>
      <c r="L45" s="56"/>
      <c r="M45" s="56"/>
      <c r="N45" s="56"/>
      <c r="O45" s="56"/>
      <c r="P45" s="56"/>
      <c r="Q45" s="56"/>
      <c r="R45" s="55"/>
      <c r="S45" s="55"/>
      <c r="T45" s="56"/>
      <c r="U45" s="56"/>
      <c r="V45" s="56"/>
      <c r="W45" s="56"/>
      <c r="X45" s="56"/>
      <c r="Y45" s="56"/>
      <c r="Z45" s="56"/>
    </row>
    <row r="46" spans="2:26" x14ac:dyDescent="0.25">
      <c r="B46" s="56"/>
      <c r="C46" s="56"/>
      <c r="D46" s="56"/>
      <c r="E46" s="56"/>
      <c r="F46" s="56"/>
      <c r="G46" s="56"/>
      <c r="H46" s="108"/>
      <c r="I46" s="109"/>
      <c r="J46" s="109"/>
      <c r="K46" s="56"/>
      <c r="L46" s="56"/>
      <c r="M46" s="56"/>
      <c r="N46" s="56"/>
      <c r="O46" s="56"/>
      <c r="P46" s="56"/>
      <c r="Q46" s="56"/>
      <c r="R46" s="55"/>
      <c r="S46" s="55"/>
      <c r="T46" s="56"/>
      <c r="U46" s="56"/>
      <c r="V46" s="56"/>
      <c r="W46" s="56"/>
      <c r="X46" s="56"/>
      <c r="Y46" s="56"/>
      <c r="Z46" s="56"/>
    </row>
    <row r="47" spans="2:26" x14ac:dyDescent="0.25">
      <c r="B47" s="56"/>
      <c r="C47" s="56"/>
      <c r="D47" s="56"/>
      <c r="E47" s="56"/>
      <c r="F47" s="56"/>
      <c r="G47" s="56"/>
      <c r="H47" s="108"/>
      <c r="I47" s="109"/>
      <c r="J47" s="109"/>
      <c r="K47" s="56"/>
      <c r="L47" s="56"/>
      <c r="M47" s="56"/>
      <c r="N47" s="56"/>
      <c r="O47" s="56"/>
      <c r="P47" s="56"/>
      <c r="Q47" s="56"/>
      <c r="R47" s="55"/>
      <c r="S47" s="55"/>
      <c r="T47" s="56"/>
      <c r="U47" s="56"/>
      <c r="V47" s="56"/>
      <c r="W47" s="56"/>
      <c r="X47" s="56"/>
      <c r="Y47" s="56"/>
      <c r="Z47" s="56"/>
    </row>
    <row r="48" spans="2:26" x14ac:dyDescent="0.25">
      <c r="B48" s="56"/>
      <c r="C48" s="56"/>
      <c r="D48" s="56"/>
      <c r="E48" s="56"/>
      <c r="F48" s="56"/>
      <c r="G48" s="56"/>
      <c r="H48" s="108"/>
      <c r="I48" s="109"/>
      <c r="J48" s="109"/>
      <c r="K48" s="56"/>
      <c r="L48" s="56"/>
      <c r="M48" s="56"/>
      <c r="N48" s="56"/>
      <c r="O48" s="56"/>
      <c r="P48" s="56"/>
      <c r="Q48" s="56"/>
      <c r="R48" s="55"/>
      <c r="S48" s="55"/>
      <c r="T48" s="56"/>
      <c r="U48" s="56"/>
      <c r="V48" s="56"/>
      <c r="W48" s="56"/>
      <c r="X48" s="56"/>
      <c r="Y48" s="56"/>
      <c r="Z48" s="56"/>
    </row>
    <row r="49" spans="2:26" x14ac:dyDescent="0.25">
      <c r="B49" s="56"/>
      <c r="C49" s="56"/>
      <c r="D49" s="56"/>
      <c r="E49" s="56"/>
      <c r="F49" s="56"/>
      <c r="G49" s="56"/>
      <c r="H49" s="108"/>
      <c r="I49" s="109"/>
      <c r="J49" s="109"/>
      <c r="K49" s="56"/>
      <c r="L49" s="56"/>
      <c r="M49" s="56"/>
      <c r="N49" s="56"/>
      <c r="O49" s="56"/>
      <c r="P49" s="56"/>
      <c r="Q49" s="56"/>
      <c r="R49" s="55"/>
      <c r="S49" s="55"/>
      <c r="T49" s="56"/>
      <c r="U49" s="56"/>
      <c r="V49" s="56"/>
      <c r="W49" s="56"/>
      <c r="X49" s="56"/>
      <c r="Y49" s="56"/>
      <c r="Z49" s="56"/>
    </row>
    <row r="50" spans="2:26" x14ac:dyDescent="0.25">
      <c r="B50" s="56"/>
      <c r="C50" s="56"/>
      <c r="D50" s="56"/>
      <c r="E50" s="56"/>
      <c r="F50" s="56"/>
      <c r="G50" s="56"/>
      <c r="H50" s="108"/>
      <c r="I50" s="109"/>
      <c r="J50" s="109"/>
      <c r="K50" s="56"/>
      <c r="L50" s="56"/>
      <c r="M50" s="56"/>
      <c r="N50" s="56"/>
      <c r="O50" s="56"/>
      <c r="P50" s="56"/>
      <c r="Q50" s="56"/>
      <c r="R50" s="55"/>
      <c r="S50" s="55"/>
      <c r="T50" s="56"/>
      <c r="U50" s="56"/>
      <c r="V50" s="56"/>
      <c r="W50" s="56"/>
      <c r="X50" s="56"/>
      <c r="Y50" s="56"/>
      <c r="Z50" s="56"/>
    </row>
    <row r="51" spans="2:26" x14ac:dyDescent="0.25">
      <c r="B51" s="56"/>
      <c r="C51" s="56"/>
      <c r="D51" s="56"/>
      <c r="E51" s="56"/>
      <c r="F51" s="56"/>
      <c r="G51" s="56"/>
      <c r="H51" s="108"/>
      <c r="I51" s="109"/>
      <c r="J51" s="109"/>
      <c r="K51" s="56"/>
      <c r="L51" s="56"/>
      <c r="M51" s="56"/>
      <c r="N51" s="56"/>
      <c r="O51" s="56"/>
      <c r="P51" s="56"/>
      <c r="Q51" s="56"/>
      <c r="R51" s="55"/>
      <c r="S51" s="55"/>
      <c r="T51" s="56"/>
      <c r="U51" s="56"/>
      <c r="V51" s="56"/>
      <c r="W51" s="56"/>
      <c r="X51" s="56"/>
      <c r="Y51" s="56"/>
      <c r="Z51" s="56"/>
    </row>
    <row r="52" spans="2:26" x14ac:dyDescent="0.25">
      <c r="B52" s="56"/>
      <c r="C52" s="56"/>
      <c r="D52" s="56"/>
      <c r="E52" s="56"/>
      <c r="F52" s="56"/>
      <c r="G52" s="56"/>
      <c r="H52" s="108"/>
      <c r="I52" s="109"/>
      <c r="J52" s="109"/>
      <c r="K52" s="56"/>
      <c r="L52" s="56"/>
      <c r="M52" s="56"/>
      <c r="N52" s="56"/>
      <c r="O52" s="56"/>
      <c r="P52" s="56"/>
      <c r="Q52" s="56"/>
      <c r="R52" s="55"/>
      <c r="S52" s="55"/>
      <c r="T52" s="56"/>
      <c r="U52" s="56"/>
      <c r="V52" s="56"/>
      <c r="W52" s="56"/>
      <c r="X52" s="56"/>
      <c r="Y52" s="56"/>
      <c r="Z52" s="56"/>
    </row>
    <row r="53" spans="2:26" x14ac:dyDescent="0.25">
      <c r="B53" s="56"/>
      <c r="C53" s="56"/>
      <c r="D53" s="56"/>
      <c r="E53" s="56"/>
      <c r="F53" s="56"/>
      <c r="G53" s="56"/>
      <c r="H53" s="108"/>
      <c r="I53" s="109"/>
      <c r="J53" s="109"/>
      <c r="K53" s="56"/>
      <c r="L53" s="56"/>
      <c r="M53" s="56"/>
      <c r="N53" s="56"/>
      <c r="O53" s="56"/>
      <c r="P53" s="56"/>
      <c r="Q53" s="56"/>
      <c r="R53" s="55"/>
      <c r="S53" s="55"/>
      <c r="T53" s="56"/>
      <c r="U53" s="56"/>
      <c r="V53" s="56"/>
      <c r="W53" s="56"/>
      <c r="X53" s="56"/>
      <c r="Y53" s="56"/>
      <c r="Z53" s="56"/>
    </row>
    <row r="54" spans="2:26" x14ac:dyDescent="0.25">
      <c r="B54" s="56"/>
      <c r="C54" s="56"/>
      <c r="D54" s="56"/>
      <c r="E54" s="56"/>
      <c r="F54" s="56"/>
      <c r="G54" s="56"/>
      <c r="H54" s="108"/>
      <c r="I54" s="109"/>
      <c r="J54" s="109"/>
      <c r="K54" s="56"/>
      <c r="L54" s="56"/>
      <c r="M54" s="56"/>
      <c r="N54" s="56"/>
      <c r="O54" s="56"/>
      <c r="P54" s="56"/>
      <c r="Q54" s="56"/>
      <c r="R54" s="55"/>
      <c r="S54" s="55"/>
      <c r="T54" s="56"/>
      <c r="U54" s="56"/>
      <c r="V54" s="56"/>
      <c r="W54" s="56"/>
      <c r="X54" s="56"/>
      <c r="Y54" s="56"/>
      <c r="Z54" s="56"/>
    </row>
    <row r="55" spans="2:26" x14ac:dyDescent="0.25">
      <c r="B55" s="56"/>
      <c r="C55" s="56"/>
      <c r="D55" s="56"/>
      <c r="E55" s="56"/>
      <c r="F55" s="56"/>
      <c r="G55" s="56"/>
      <c r="H55" s="108"/>
      <c r="I55" s="109"/>
      <c r="J55" s="109"/>
      <c r="K55" s="56"/>
      <c r="L55" s="56"/>
      <c r="M55" s="56"/>
      <c r="N55" s="56"/>
      <c r="O55" s="56"/>
      <c r="P55" s="56"/>
      <c r="Q55" s="56"/>
      <c r="R55" s="55"/>
      <c r="S55" s="55"/>
      <c r="T55" s="56"/>
      <c r="U55" s="56"/>
      <c r="V55" s="56"/>
      <c r="W55" s="56"/>
      <c r="X55" s="56"/>
      <c r="Y55" s="56"/>
      <c r="Z55" s="56"/>
    </row>
    <row r="56" spans="2:26" x14ac:dyDescent="0.25">
      <c r="B56" s="56"/>
      <c r="C56" s="56"/>
      <c r="D56" s="56"/>
      <c r="E56" s="56"/>
      <c r="F56" s="56"/>
      <c r="G56" s="56"/>
      <c r="H56" s="108"/>
      <c r="I56" s="109"/>
      <c r="J56" s="109"/>
      <c r="K56" s="56"/>
      <c r="L56" s="56"/>
      <c r="M56" s="56"/>
      <c r="N56" s="56"/>
      <c r="O56" s="56"/>
      <c r="P56" s="56"/>
      <c r="Q56" s="56"/>
      <c r="R56" s="55"/>
      <c r="S56" s="55"/>
      <c r="T56" s="56"/>
      <c r="U56" s="56"/>
      <c r="V56" s="56"/>
      <c r="W56" s="56"/>
      <c r="X56" s="56"/>
      <c r="Y56" s="56"/>
      <c r="Z56" s="56"/>
    </row>
    <row r="57" spans="2:26" x14ac:dyDescent="0.25">
      <c r="B57" s="56"/>
      <c r="C57" s="56"/>
      <c r="D57" s="56"/>
      <c r="E57" s="56"/>
      <c r="F57" s="56"/>
      <c r="G57" s="56"/>
      <c r="H57" s="108"/>
      <c r="I57" s="109"/>
      <c r="J57" s="109"/>
      <c r="K57" s="56"/>
      <c r="L57" s="56"/>
      <c r="M57" s="56"/>
      <c r="N57" s="56"/>
      <c r="O57" s="56"/>
      <c r="P57" s="56"/>
      <c r="Q57" s="56"/>
      <c r="R57" s="55"/>
      <c r="S57" s="55"/>
      <c r="T57" s="56"/>
      <c r="U57" s="56"/>
      <c r="V57" s="56"/>
      <c r="W57" s="56"/>
      <c r="X57" s="56"/>
      <c r="Y57" s="56"/>
      <c r="Z57" s="56"/>
    </row>
    <row r="58" spans="2:26" x14ac:dyDescent="0.25">
      <c r="B58" s="56"/>
      <c r="C58" s="56"/>
      <c r="D58" s="56"/>
      <c r="E58" s="56"/>
      <c r="F58" s="56"/>
      <c r="G58" s="56"/>
      <c r="H58" s="108"/>
      <c r="I58" s="109"/>
      <c r="J58" s="109"/>
      <c r="K58" s="56"/>
      <c r="L58" s="56"/>
      <c r="M58" s="56"/>
      <c r="N58" s="56"/>
      <c r="O58" s="56"/>
      <c r="P58" s="56"/>
      <c r="Q58" s="56"/>
      <c r="R58" s="55"/>
      <c r="S58" s="55"/>
      <c r="T58" s="56"/>
      <c r="U58" s="56"/>
      <c r="V58" s="56"/>
      <c r="W58" s="56"/>
      <c r="X58" s="56"/>
      <c r="Y58" s="56"/>
      <c r="Z58" s="56"/>
    </row>
    <row r="59" spans="2:26" x14ac:dyDescent="0.25">
      <c r="B59" s="56"/>
      <c r="C59" s="56"/>
      <c r="D59" s="56"/>
      <c r="E59" s="56"/>
      <c r="F59" s="56"/>
      <c r="G59" s="56"/>
      <c r="H59" s="108"/>
      <c r="I59" s="109"/>
      <c r="J59" s="109"/>
      <c r="K59" s="56"/>
      <c r="L59" s="56"/>
      <c r="M59" s="56"/>
      <c r="N59" s="56"/>
      <c r="O59" s="56"/>
      <c r="P59" s="56"/>
      <c r="Q59" s="56"/>
      <c r="R59" s="55"/>
      <c r="S59" s="55"/>
      <c r="T59" s="56"/>
      <c r="U59" s="56"/>
      <c r="V59" s="56"/>
      <c r="W59" s="56"/>
      <c r="X59" s="56"/>
      <c r="Y59" s="56"/>
      <c r="Z59" s="56"/>
    </row>
    <row r="60" spans="2:26" x14ac:dyDescent="0.25">
      <c r="B60" s="56"/>
      <c r="C60" s="56"/>
      <c r="D60" s="56"/>
      <c r="E60" s="56"/>
      <c r="F60" s="56"/>
      <c r="G60" s="56"/>
      <c r="H60" s="108"/>
      <c r="I60" s="109"/>
      <c r="J60" s="109"/>
      <c r="K60" s="56"/>
      <c r="L60" s="56"/>
      <c r="M60" s="56"/>
      <c r="N60" s="56"/>
      <c r="O60" s="56"/>
      <c r="P60" s="56"/>
      <c r="Q60" s="56"/>
      <c r="R60" s="55"/>
      <c r="S60" s="55"/>
      <c r="T60" s="56"/>
      <c r="U60" s="56"/>
      <c r="V60" s="56"/>
      <c r="W60" s="56"/>
      <c r="X60" s="56"/>
      <c r="Y60" s="56"/>
      <c r="Z60" s="56"/>
    </row>
    <row r="61" spans="2:26" x14ac:dyDescent="0.25">
      <c r="B61" s="56"/>
      <c r="C61" s="56"/>
      <c r="D61" s="56"/>
      <c r="E61" s="56"/>
      <c r="F61" s="56"/>
      <c r="G61" s="56"/>
      <c r="H61" s="108"/>
      <c r="I61" s="109"/>
      <c r="J61" s="109"/>
      <c r="K61" s="56"/>
      <c r="L61" s="56"/>
      <c r="M61" s="56"/>
      <c r="N61" s="56"/>
      <c r="O61" s="56"/>
      <c r="P61" s="56"/>
      <c r="Q61" s="56"/>
      <c r="R61" s="55"/>
      <c r="S61" s="55"/>
      <c r="T61" s="56"/>
      <c r="U61" s="56"/>
      <c r="V61" s="56"/>
      <c r="W61" s="56"/>
      <c r="X61" s="56"/>
      <c r="Y61" s="56"/>
      <c r="Z61" s="56"/>
    </row>
    <row r="62" spans="2:26" x14ac:dyDescent="0.25">
      <c r="B62" s="56"/>
      <c r="C62" s="56"/>
      <c r="D62" s="56"/>
      <c r="E62" s="56"/>
      <c r="F62" s="56"/>
      <c r="G62" s="56"/>
      <c r="H62" s="108"/>
      <c r="I62" s="109"/>
      <c r="J62" s="109"/>
      <c r="K62" s="56"/>
      <c r="L62" s="56"/>
      <c r="M62" s="56"/>
      <c r="N62" s="56"/>
      <c r="O62" s="56"/>
      <c r="P62" s="56"/>
      <c r="Q62" s="56"/>
      <c r="R62" s="55"/>
      <c r="S62" s="55"/>
      <c r="T62" s="56"/>
      <c r="U62" s="56"/>
      <c r="V62" s="56"/>
      <c r="W62" s="56"/>
      <c r="X62" s="56"/>
      <c r="Y62" s="56"/>
      <c r="Z62" s="56"/>
    </row>
    <row r="63" spans="2:26" x14ac:dyDescent="0.25">
      <c r="B63" s="56"/>
      <c r="C63" s="56"/>
      <c r="D63" s="56"/>
      <c r="E63" s="56"/>
      <c r="F63" s="56"/>
      <c r="G63" s="56"/>
      <c r="H63" s="108"/>
      <c r="I63" s="109"/>
      <c r="J63" s="109"/>
      <c r="K63" s="56"/>
      <c r="L63" s="56"/>
      <c r="M63" s="56"/>
      <c r="N63" s="56"/>
      <c r="O63" s="56"/>
      <c r="P63" s="56"/>
      <c r="Q63" s="56"/>
      <c r="R63" s="55"/>
      <c r="S63" s="55"/>
      <c r="T63" s="56"/>
      <c r="U63" s="56"/>
      <c r="V63" s="56"/>
      <c r="W63" s="56"/>
      <c r="X63" s="56"/>
      <c r="Y63" s="56"/>
      <c r="Z63" s="56"/>
    </row>
    <row r="64" spans="2:26" x14ac:dyDescent="0.25">
      <c r="B64" s="56"/>
      <c r="C64" s="56"/>
      <c r="D64" s="56"/>
      <c r="E64" s="56"/>
      <c r="F64" s="56"/>
      <c r="G64" s="56"/>
      <c r="H64" s="108"/>
      <c r="I64" s="109"/>
      <c r="J64" s="109"/>
      <c r="K64" s="56"/>
      <c r="L64" s="56"/>
      <c r="M64" s="56"/>
      <c r="N64" s="56"/>
      <c r="O64" s="56"/>
      <c r="P64" s="56"/>
      <c r="Q64" s="56"/>
      <c r="R64" s="55"/>
      <c r="S64" s="55"/>
      <c r="T64" s="56"/>
      <c r="U64" s="56"/>
      <c r="V64" s="56"/>
      <c r="W64" s="56"/>
      <c r="X64" s="56"/>
      <c r="Y64" s="56"/>
      <c r="Z64" s="56"/>
    </row>
    <row r="65" spans="2:26" x14ac:dyDescent="0.25">
      <c r="B65" s="56"/>
      <c r="C65" s="56"/>
      <c r="D65" s="56"/>
      <c r="E65" s="56"/>
      <c r="F65" s="56"/>
      <c r="G65" s="56"/>
      <c r="H65" s="108"/>
      <c r="I65" s="109"/>
      <c r="J65" s="109"/>
      <c r="K65" s="56"/>
      <c r="L65" s="56"/>
      <c r="M65" s="56"/>
      <c r="N65" s="56"/>
      <c r="O65" s="56"/>
      <c r="P65" s="56"/>
      <c r="Q65" s="56"/>
      <c r="R65" s="55"/>
      <c r="S65" s="55"/>
      <c r="T65" s="56"/>
      <c r="U65" s="56"/>
      <c r="V65" s="56"/>
      <c r="W65" s="56"/>
      <c r="X65" s="56"/>
      <c r="Y65" s="56"/>
      <c r="Z65" s="56"/>
    </row>
    <row r="66" spans="2:26" x14ac:dyDescent="0.25">
      <c r="B66" s="56"/>
      <c r="C66" s="56"/>
      <c r="D66" s="56"/>
      <c r="E66" s="56"/>
      <c r="F66" s="56"/>
      <c r="G66" s="56"/>
      <c r="H66" s="108"/>
      <c r="I66" s="109"/>
      <c r="J66" s="109"/>
      <c r="K66" s="56"/>
      <c r="L66" s="56"/>
      <c r="M66" s="56"/>
      <c r="N66" s="56"/>
      <c r="O66" s="56"/>
      <c r="P66" s="56"/>
      <c r="Q66" s="56"/>
      <c r="R66" s="55"/>
      <c r="S66" s="55"/>
      <c r="T66" s="56"/>
      <c r="U66" s="56"/>
      <c r="V66" s="56"/>
      <c r="W66" s="56"/>
      <c r="X66" s="56"/>
      <c r="Y66" s="56"/>
      <c r="Z66" s="56"/>
    </row>
    <row r="67" spans="2:26" x14ac:dyDescent="0.25">
      <c r="B67" s="56"/>
      <c r="C67" s="56"/>
      <c r="D67" s="56"/>
      <c r="E67" s="56"/>
      <c r="F67" s="56"/>
      <c r="G67" s="56"/>
      <c r="H67" s="108"/>
      <c r="I67" s="109"/>
      <c r="J67" s="109"/>
      <c r="K67" s="56"/>
      <c r="L67" s="56"/>
      <c r="M67" s="56"/>
      <c r="N67" s="56"/>
      <c r="O67" s="56"/>
      <c r="P67" s="56"/>
      <c r="Q67" s="56"/>
      <c r="R67" s="55"/>
      <c r="S67" s="55"/>
      <c r="T67" s="56"/>
      <c r="U67" s="56"/>
      <c r="V67" s="56"/>
      <c r="W67" s="56"/>
      <c r="X67" s="56"/>
      <c r="Y67" s="56"/>
      <c r="Z67" s="56"/>
    </row>
    <row r="68" spans="2:26" x14ac:dyDescent="0.25">
      <c r="B68" s="56"/>
      <c r="C68" s="56"/>
      <c r="D68" s="56"/>
      <c r="E68" s="56"/>
      <c r="F68" s="56"/>
      <c r="G68" s="56"/>
      <c r="H68" s="108"/>
      <c r="I68" s="109"/>
      <c r="J68" s="109"/>
      <c r="K68" s="56"/>
      <c r="L68" s="56"/>
      <c r="M68" s="56"/>
      <c r="N68" s="56"/>
      <c r="O68" s="56"/>
      <c r="P68" s="56"/>
      <c r="Q68" s="56"/>
      <c r="R68" s="55"/>
      <c r="S68" s="55"/>
      <c r="T68" s="56"/>
      <c r="U68" s="56"/>
      <c r="V68" s="56"/>
      <c r="W68" s="56"/>
      <c r="X68" s="56"/>
      <c r="Y68" s="56"/>
      <c r="Z68" s="56"/>
    </row>
    <row r="69" spans="2:26" x14ac:dyDescent="0.25">
      <c r="R69" s="55"/>
      <c r="S69" s="55"/>
      <c r="T69" s="56"/>
      <c r="U69" s="56"/>
      <c r="V69" s="56"/>
      <c r="W69" s="56"/>
      <c r="X69" s="56"/>
      <c r="Y69" s="56"/>
      <c r="Z69" s="56"/>
    </row>
  </sheetData>
  <sheetProtection algorithmName="SHA-512" hashValue="+Dyh8x5d/ZSkXyQKy8Prn8DKT45FgVHC6OVouArLFb2u7A1MsyZJiLFYs2SjP3B1piO2uDd9Q8bBEXQ5P3aEiA==" saltValue="Bpu5fI1/ioydX8pAANQVwA==" spinCount="100000" sheet="1" selectLockedCells="1"/>
  <mergeCells count="14">
    <mergeCell ref="H12:J12"/>
    <mergeCell ref="L12:Q12"/>
    <mergeCell ref="H13:J13"/>
    <mergeCell ref="B34:Q34"/>
    <mergeCell ref="B7:G7"/>
    <mergeCell ref="H7:Q7"/>
    <mergeCell ref="B9:C13"/>
    <mergeCell ref="D9:D13"/>
    <mergeCell ref="E9:E13"/>
    <mergeCell ref="F9:F13"/>
    <mergeCell ref="G9:J11"/>
    <mergeCell ref="L9:Q9"/>
    <mergeCell ref="L10:Q10"/>
    <mergeCell ref="L11:Q11"/>
  </mergeCells>
  <pageMargins left="0.7" right="0.7" top="0.78740157499999996" bottom="0.78740157499999996" header="0.3" footer="0.3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4" r:id="rId4" name="Drop Down 2">
              <controlPr defaultSize="0" autoLine="0" autoPict="0">
                <anchor moveWithCells="1">
                  <from>
                    <xdr:col>28</xdr:col>
                    <xdr:colOff>438150</xdr:colOff>
                    <xdr:row>68</xdr:row>
                    <xdr:rowOff>38100</xdr:rowOff>
                  </from>
                  <to>
                    <xdr:col>29</xdr:col>
                    <xdr:colOff>523875</xdr:colOff>
                    <xdr:row>69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"/>
  <sheetViews>
    <sheetView showGridLines="0" showRowColHeaders="0" zoomScaleNormal="100" workbookViewId="0">
      <selection activeCell="F9" sqref="F9"/>
    </sheetView>
  </sheetViews>
  <sheetFormatPr baseColWidth="10" defaultRowHeight="15" x14ac:dyDescent="0.25"/>
  <cols>
    <col min="1" max="1" width="2.42578125" style="56" customWidth="1"/>
    <col min="2" max="4" width="11.42578125" style="56"/>
    <col min="5" max="5" width="18" style="56" customWidth="1"/>
    <col min="6" max="6" width="11.42578125" style="56"/>
    <col min="7" max="7" width="5.28515625" style="56" customWidth="1"/>
    <col min="8" max="16384" width="11.42578125" style="56"/>
  </cols>
  <sheetData>
    <row r="2" spans="2:13" ht="15.75" x14ac:dyDescent="0.25">
      <c r="B2" s="160" t="s">
        <v>80</v>
      </c>
    </row>
    <row r="3" spans="2:13" x14ac:dyDescent="0.25">
      <c r="B3" s="161"/>
    </row>
    <row r="4" spans="2:13" x14ac:dyDescent="0.25">
      <c r="B4" s="162" t="s">
        <v>86</v>
      </c>
    </row>
    <row r="5" spans="2:13" x14ac:dyDescent="0.25">
      <c r="B5" s="162" t="s">
        <v>87</v>
      </c>
    </row>
    <row r="6" spans="2:13" x14ac:dyDescent="0.25">
      <c r="B6" s="161"/>
    </row>
    <row r="7" spans="2:13" x14ac:dyDescent="0.25">
      <c r="B7" s="168" t="s">
        <v>84</v>
      </c>
      <c r="C7" s="169"/>
      <c r="D7" s="169"/>
      <c r="E7" s="169"/>
      <c r="F7" s="169"/>
      <c r="G7" s="170"/>
    </row>
    <row r="8" spans="2:13" ht="15.75" thickBot="1" x14ac:dyDescent="0.3">
      <c r="B8" s="171"/>
      <c r="C8" s="172"/>
      <c r="D8" s="172"/>
      <c r="E8" s="172"/>
      <c r="F8" s="172"/>
      <c r="G8" s="173"/>
    </row>
    <row r="9" spans="2:13" ht="17.25" thickBot="1" x14ac:dyDescent="0.3">
      <c r="B9" s="174" t="s">
        <v>83</v>
      </c>
      <c r="C9" s="172"/>
      <c r="D9" s="172"/>
      <c r="E9" s="172"/>
      <c r="F9" s="167"/>
      <c r="G9" s="173"/>
    </row>
    <row r="10" spans="2:13" ht="15.75" thickBot="1" x14ac:dyDescent="0.3">
      <c r="B10" s="174"/>
      <c r="C10" s="172"/>
      <c r="D10" s="172"/>
      <c r="E10" s="172"/>
      <c r="F10" s="172"/>
      <c r="G10" s="173"/>
    </row>
    <row r="11" spans="2:13" ht="16.5" thickBot="1" x14ac:dyDescent="0.3">
      <c r="B11" s="174" t="s">
        <v>88</v>
      </c>
      <c r="C11" s="172"/>
      <c r="D11" s="172"/>
      <c r="E11" s="172"/>
      <c r="F11" s="167"/>
      <c r="G11" s="173"/>
    </row>
    <row r="12" spans="2:13" ht="15.75" thickBot="1" x14ac:dyDescent="0.3">
      <c r="B12" s="174"/>
      <c r="C12" s="172"/>
      <c r="D12" s="172"/>
      <c r="E12" s="172"/>
      <c r="F12" s="172"/>
      <c r="G12" s="173"/>
    </row>
    <row r="13" spans="2:13" ht="16.5" thickBot="1" x14ac:dyDescent="0.3">
      <c r="B13" s="174" t="s">
        <v>81</v>
      </c>
      <c r="C13" s="172"/>
      <c r="D13" s="172"/>
      <c r="E13" s="172"/>
      <c r="F13" s="167"/>
      <c r="G13" s="173"/>
    </row>
    <row r="14" spans="2:13" ht="15.75" x14ac:dyDescent="0.25">
      <c r="B14" s="175"/>
      <c r="C14" s="176"/>
      <c r="D14" s="176"/>
      <c r="E14" s="176"/>
      <c r="F14" s="177"/>
      <c r="G14" s="178"/>
    </row>
    <row r="15" spans="2:13" ht="15.75" x14ac:dyDescent="0.25">
      <c r="B15" s="162"/>
      <c r="F15" s="163"/>
      <c r="K15" s="55"/>
      <c r="L15" s="55"/>
      <c r="M15" s="55"/>
    </row>
    <row r="16" spans="2:13" x14ac:dyDescent="0.25">
      <c r="B16" s="179"/>
      <c r="C16" s="169"/>
      <c r="D16" s="169"/>
      <c r="E16" s="169"/>
      <c r="F16" s="169"/>
      <c r="G16" s="170"/>
      <c r="K16" s="55"/>
      <c r="L16" s="55"/>
      <c r="M16" s="55"/>
    </row>
    <row r="17" spans="2:13" ht="19.5" thickBot="1" x14ac:dyDescent="0.3">
      <c r="B17" s="180" t="s">
        <v>79</v>
      </c>
      <c r="C17" s="172"/>
      <c r="D17" s="172"/>
      <c r="E17" s="172"/>
      <c r="F17" s="182" t="str">
        <f>IF(F13="","",F9/F11*F13/24)</f>
        <v/>
      </c>
      <c r="G17" s="173"/>
      <c r="K17" s="55"/>
      <c r="L17" s="55"/>
      <c r="M17" s="55"/>
    </row>
    <row r="18" spans="2:13" ht="15.75" thickTop="1" x14ac:dyDescent="0.25">
      <c r="B18" s="181" t="s">
        <v>85</v>
      </c>
      <c r="C18" s="176"/>
      <c r="D18" s="176"/>
      <c r="E18" s="176"/>
      <c r="F18" s="176"/>
      <c r="G18" s="178"/>
      <c r="K18" s="55"/>
      <c r="L18" s="55"/>
      <c r="M18" s="55"/>
    </row>
    <row r="19" spans="2:13" x14ac:dyDescent="0.25">
      <c r="K19" s="55"/>
      <c r="M19" s="55"/>
    </row>
    <row r="20" spans="2:13" x14ac:dyDescent="0.25">
      <c r="L20" s="186"/>
    </row>
    <row r="21" spans="2:13" s="186" customFormat="1" x14ac:dyDescent="0.25">
      <c r="B21" s="184" t="s">
        <v>89</v>
      </c>
      <c r="C21" s="185"/>
      <c r="D21" s="185"/>
      <c r="E21" s="185"/>
      <c r="F21" s="185"/>
      <c r="G21" s="185"/>
      <c r="H21" s="185"/>
      <c r="I21" s="185"/>
      <c r="J21" s="185"/>
      <c r="K21" s="185"/>
    </row>
    <row r="22" spans="2:13" s="186" customFormat="1" x14ac:dyDescent="0.25">
      <c r="B22" s="187" t="s">
        <v>90</v>
      </c>
      <c r="C22" s="185"/>
      <c r="D22" s="185"/>
      <c r="E22" s="185"/>
      <c r="F22" s="185"/>
      <c r="G22" s="185"/>
      <c r="H22" s="185"/>
      <c r="I22" s="185"/>
      <c r="J22" s="185"/>
      <c r="K22" s="185"/>
    </row>
    <row r="23" spans="2:13" s="186" customFormat="1" x14ac:dyDescent="0.25">
      <c r="B23" s="187" t="s">
        <v>93</v>
      </c>
      <c r="C23" s="185"/>
      <c r="D23" s="185"/>
      <c r="E23" s="185"/>
      <c r="F23" s="185"/>
      <c r="G23" s="185"/>
      <c r="H23" s="185"/>
      <c r="I23" s="185"/>
      <c r="J23" s="185"/>
      <c r="K23" s="185"/>
    </row>
    <row r="24" spans="2:13" s="186" customFormat="1" x14ac:dyDescent="0.25">
      <c r="B24" s="187" t="s">
        <v>94</v>
      </c>
      <c r="C24" s="185"/>
      <c r="D24" s="185"/>
      <c r="E24" s="185"/>
      <c r="F24" s="185"/>
      <c r="G24" s="185"/>
      <c r="H24" s="185"/>
      <c r="I24" s="185"/>
      <c r="J24" s="185"/>
      <c r="K24" s="185"/>
    </row>
    <row r="25" spans="2:13" s="186" customFormat="1" x14ac:dyDescent="0.25">
      <c r="B25" s="187"/>
      <c r="C25" s="185"/>
      <c r="D25" s="185"/>
      <c r="E25" s="185"/>
      <c r="F25" s="185"/>
      <c r="G25" s="185"/>
      <c r="H25" s="185"/>
      <c r="I25" s="185"/>
      <c r="J25" s="185"/>
      <c r="K25" s="185"/>
      <c r="L25" s="56"/>
    </row>
    <row r="26" spans="2:13" x14ac:dyDescent="0.25">
      <c r="B26" s="164" t="s">
        <v>92</v>
      </c>
      <c r="C26" s="165"/>
      <c r="D26" s="165"/>
      <c r="E26" s="165"/>
      <c r="F26" s="165"/>
      <c r="G26" s="165"/>
      <c r="H26" s="165"/>
      <c r="I26" s="165"/>
      <c r="J26" s="165"/>
    </row>
    <row r="27" spans="2:13" x14ac:dyDescent="0.25">
      <c r="B27" s="166" t="s">
        <v>91</v>
      </c>
      <c r="C27" s="165"/>
      <c r="D27" s="165"/>
      <c r="E27" s="165"/>
      <c r="F27" s="165"/>
      <c r="G27" s="165"/>
      <c r="H27" s="165"/>
      <c r="I27" s="165"/>
      <c r="J27" s="165"/>
    </row>
    <row r="28" spans="2:13" x14ac:dyDescent="0.25">
      <c r="B28" s="164"/>
      <c r="C28" s="165"/>
      <c r="D28" s="165"/>
      <c r="E28" s="165"/>
      <c r="F28" s="165"/>
      <c r="G28" s="165"/>
      <c r="H28" s="165"/>
      <c r="I28" s="165"/>
      <c r="J28" s="165"/>
    </row>
    <row r="29" spans="2:13" x14ac:dyDescent="0.25">
      <c r="C29" s="165"/>
      <c r="D29" s="165"/>
      <c r="E29" s="165"/>
      <c r="F29" s="165"/>
      <c r="G29" s="165"/>
      <c r="H29" s="165"/>
      <c r="I29" s="165"/>
      <c r="J29" s="165"/>
    </row>
    <row r="30" spans="2:13" x14ac:dyDescent="0.25">
      <c r="C30" s="165"/>
      <c r="D30" s="165"/>
      <c r="E30" s="165"/>
      <c r="F30" s="165"/>
      <c r="G30" s="165"/>
      <c r="H30" s="165"/>
      <c r="I30" s="165"/>
      <c r="J30" s="165"/>
    </row>
  </sheetData>
  <sheetProtection algorithmName="SHA-512" hashValue="K8BsP+DQe32uBGQIZtcd9MBJt5Q0qjkXIx6zfJCCnohaAvdGuD8QTryc0ZwD5FTp3uz6eD5MFW63KkVdXU1Ugw==" saltValue="lgz4Qg6KHIpz7sWzf3u4zA==" spinCount="100000" sheet="1" objects="1" scenarios="1" selectLockedCells="1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Erfassungsbogen A (OHNE DPL)</vt:lpstr>
      <vt:lpstr>Erfassungsbogen B (MIT DPL)</vt:lpstr>
      <vt:lpstr>Urlaub &amp; Fehlzeiten</vt:lpstr>
      <vt:lpstr>Anteilige Sollarbeitszeit</vt:lpstr>
      <vt:lpstr>'Erfassungsbogen A (OHNE DPL)'!Druckbereich</vt:lpstr>
      <vt:lpstr>'Erfassungsbogen B (MIT DPL)'!Druckbereich</vt:lpstr>
    </vt:vector>
  </TitlesOfParts>
  <Company>Goethe-Universitaet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Scharf.David</dc:creator>
  <cp:lastModifiedBy>Scharf.David</cp:lastModifiedBy>
  <cp:lastPrinted>2017-12-07T09:16:36Z</cp:lastPrinted>
  <dcterms:created xsi:type="dcterms:W3CDTF">2017-01-16T10:47:39Z</dcterms:created>
  <dcterms:modified xsi:type="dcterms:W3CDTF">2017-12-18T15:48:06Z</dcterms:modified>
</cp:coreProperties>
</file>